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260" documentId="13_ncr:1_{F6CB121F-512D-4AA6-A0C1-0FB36C537598}" xr6:coauthVersionLast="47" xr6:coauthVersionMax="47" xr10:uidLastSave="{F41BC29F-EDF1-4AD8-B770-D673F9F85D90}"/>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3" i="1"/>
  <c r="B4" i="1"/>
  <c r="B5" i="1"/>
  <c r="B6" i="1"/>
  <c r="B7" i="1"/>
  <c r="B8" i="1"/>
  <c r="B9" i="1"/>
  <c r="B10" i="1"/>
  <c r="B11" i="1"/>
  <c r="B12" i="1"/>
  <c r="B13" i="1"/>
  <c r="B14" i="1"/>
  <c r="B15" i="1"/>
  <c r="B16" i="1"/>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<sst xmlns="http://schemas.openxmlformats.org/spreadsheetml/2006/main" count="179004" uniqueCount="39094">
  <si>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</si>
  <si>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</si>
  <si>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</si>
  <si>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</si>
  <si>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</si>
  <si>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</si>
  <si>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</si>
  <si>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</si>
  <si>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</si>
  <si>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</si>
  <si>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</si>
  <si>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</si>
  <si>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</si>
  <si>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</si>
  <si>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</si>
  <si>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</si>
  <si>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</si>
  <si>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</si>
  <si>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</si>
  <si>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</si>
  <si>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</si>
  <si>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</si>
  <si>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</si>
  <si>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</si>
  <si>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</si>
  <si>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</si>
  <si>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</si>
  <si>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</si>
  <si>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</si>
  <si>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</si>
  <si>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</si>
  <si>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</si>
  <si>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</si>
  <si>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</si>
  <si>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</si>
  <si>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</si>
  <si>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</si>
  <si>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</si>
  <si>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</si>
  <si>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</si>
  <si>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</si>
  <si>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</si>
  <si>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</si>
  <si>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</si>
  <si>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</si>
  <si>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</si>
  <si>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</si>
  <si>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</si>
  <si>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</si>
  <si>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</si>
  <si>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</si>
  <si>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</si>
  <si>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</si>
  <si>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</si>
  <si>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</si>
  <si>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</si>
  <si>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</si>
  <si>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</si>
  <si>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</si>
  <si>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</si>
  <si>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</si>
  <si>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</si>
  <si>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</si>
  <si>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</si>
  <si>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</si>
  <si>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</si>
  <si>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</si>
  <si>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</si>
  <si>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</si>
  <si>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</si>
  <si>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</si>
  <si>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</si>
  <si>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</si>
  <si>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</si>
  <si>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</si>
  <si>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</si>
  <si>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</si>
  <si>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</si>
  <si>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</si>
  <si>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</si>
  <si>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</si>
  <si>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</si>
  <si>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</si>
  <si>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</si>
  <si>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</si>
  <si>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</si>
  <si>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</si>
  <si>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</si>
  <si>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</si>
  <si>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</si>
  <si>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</si>
  <si>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</si>
  <si>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</si>
  <si>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</si>
  <si>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</si>
  <si>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</si>
  <si>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</si>
  <si>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</si>
  <si>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</si>
  <si>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</si>
  <si>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</si>
  <si>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</si>
  <si>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</si>
  <si>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</si>
  <si>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</si>
  <si>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</si>
  <si>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</si>
  <si>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</si>
  <si>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</si>
  <si>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</si>
  <si>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</si>
  <si>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</si>
  <si>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</si>
  <si>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</si>
  <si>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</si>
  <si>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</si>
  <si>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</si>
  <si>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</si>
  <si>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</si>
  <si>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</si>
  <si>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</si>
  <si>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</si>
  <si>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</si>
  <si>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</si>
  <si>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</si>
  <si>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</si>
  <si>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</si>
  <si>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</si>
  <si>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</si>
  <si>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</si>
  <si>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</si>
  <si>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</si>
  <si>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</si>
  <si>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</si>
  <si>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</si>
  <si>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</si>
  <si>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</si>
  <si>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</si>
  <si>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</si>
  <si>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</si>
  <si>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</si>
  <si>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</si>
  <si>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</si>
  <si>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</si>
  <si>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</si>
  <si>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</si>
  <si>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</si>
  <si>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</si>
  <si>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</si>
  <si>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</si>
  <si>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</si>
  <si>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</si>
  <si>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</si>
  <si>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</si>
  <si>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</si>
  <si>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</si>
  <si>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</si>
  <si>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</si>
  <si>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</si>
  <si>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</si>
  <si>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</si>
  <si>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</si>
  <si>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</si>
  <si>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</si>
  <si>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</si>
  <si>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</si>
  <si>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</si>
  <si>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</si>
  <si>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</si>
  <si>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</si>
  <si>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</si>
  <si>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</si>
  <si>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</si>
  <si>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</si>
  <si>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</si>
  <si>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</si>
  <si>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</si>
  <si>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</si>
  <si>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</si>
  <si>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</si>
  <si>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</si>
  <si>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</si>
  <si>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</si>
  <si>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</si>
  <si>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</si>
  <si>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</si>
  <si>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</si>
  <si>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</si>
  <si>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</si>
  <si>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</si>
  <si>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</si>
  <si>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</si>
  <si>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</si>
  <si>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</si>
  <si>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</si>
  <si>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</si>
  <si>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</si>
  <si>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</si>
  <si>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</si>
  <si>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</si>
  <si>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</si>
  <si>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</si>
  <si>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</si>
  <si>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</si>
  <si>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</si>
  <si>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</si>
  <si>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</si>
  <si>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</si>
  <si>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</si>
  <si>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</si>
  <si>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</si>
  <si>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</si>
  <si>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</si>
  <si>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</si>
  <si>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</si>
  <si>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</si>
  <si>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</si>
  <si>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</si>
  <si>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</si>
  <si>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</si>
  <si>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</si>
  <si>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</si>
  <si>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</si>
  <si>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</si>
  <si>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</si>
  <si>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</si>
  <si>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</si>
  <si>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</si>
  <si>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</si>
  <si>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</si>
  <si>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</si>
  <si>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</si>
  <si>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</si>
  <si>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</si>
  <si>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</si>
  <si>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</si>
  <si>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</si>
  <si>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</si>
  <si>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</si>
  <si>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</si>
  <si>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</si>
  <si>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</si>
  <si>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</si>
  <si>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</si>
  <si>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</si>
  <si>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</si>
  <si>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</si>
  <si>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</si>
  <si>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</si>
  <si>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</si>
  <si>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</si>
  <si>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</si>
  <si>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</si>
  <si>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</si>
  <si>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</si>
  <si>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</si>
  <si>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</si>
  <si>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</si>
  <si>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</si>
  <si>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</si>
  <si>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</si>
  <si>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</si>
  <si>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</si>
  <si>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</si>
  <si>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</si>
  <si>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</si>
  <si>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</si>
  <si>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</si>
  <si>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</si>
  <si>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</si>
  <si>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</si>
  <si>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</si>
  <si>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</si>
  <si>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</si>
  <si>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</si>
  <si>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</si>
  <si>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</si>
  <si>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</si>
  <si>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</si>
  <si>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</si>
  <si>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</si>
  <si>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</si>
  <si>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</si>
  <si>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</si>
  <si>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</si>
  <si>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</si>
  <si>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</si>
  <si>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</si>
  <si>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</si>
  <si>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</si>
  <si>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</si>
  <si>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</si>
  <si>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</si>
  <si>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</si>
  <si>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</si>
  <si>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</si>
  <si>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</si>
  <si>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</si>
  <si>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</si>
  <si>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</si>
  <si>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</si>
  <si>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</si>
  <si>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</si>
  <si>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</si>
  <si>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</si>
  <si>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</si>
  <si>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</si>
  <si>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</si>
  <si>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</si>
  <si>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</si>
  <si>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</si>
  <si>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</si>
  <si>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</si>
  <si>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</si>
  <si>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</si>
  <si>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</si>
  <si>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</si>
  <si>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</si>
  <si>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</si>
  <si>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</si>
  <si>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</si>
  <si>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</si>
  <si>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</si>
  <si>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</si>
  <si>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</si>
  <si>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</si>
  <si>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</si>
  <si>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</si>
  <si>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</si>
  <si>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</si>
  <si>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</si>
  <si>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</si>
  <si>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</si>
  <si>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</si>
  <si>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</si>
  <si>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</si>
  <si>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</si>
  <si>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</si>
  <si>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</si>
  <si>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</si>
  <si>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</si>
  <si>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</si>
  <si>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</si>
  <si>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</si>
  <si>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</si>
  <si>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</si>
  <si>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</si>
  <si>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</si>
  <si>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</si>
  <si>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</si>
  <si>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</si>
  <si>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</si>
  <si>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</si>
  <si>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</si>
  <si>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</si>
  <si>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</si>
  <si>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</si>
  <si>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</si>
  <si>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</si>
  <si>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</si>
  <si>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</si>
  <si>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</si>
  <si>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</si>
  <si>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</si>
  <si>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</si>
  <si>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</si>
  <si>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</si>
  <si>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</si>
  <si>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</si>
  <si>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</si>
  <si>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</si>
  <si>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</si>
  <si>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</si>
  <si>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</si>
  <si>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</si>
  <si>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</si>
  <si>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</si>
  <si>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</si>
  <si>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</si>
  <si>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</si>
  <si>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</si>
  <si>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</si>
  <si>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</si>
  <si>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</si>
  <si>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</si>
  <si>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</si>
  <si>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</si>
  <si>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</si>
  <si>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</si>
  <si>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</si>
  <si>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</si>
  <si>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</si>
  <si>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</si>
  <si>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</si>
  <si>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</si>
  <si>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</si>
  <si>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</si>
  <si>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</si>
  <si>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</si>
  <si>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</si>
  <si>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</si>
  <si>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</si>
  <si>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</si>
  <si>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</si>
  <si>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</si>
  <si>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</si>
  <si>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</si>
  <si>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</si>
  <si>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</si>
  <si>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</si>
  <si>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</si>
  <si>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</si>
  <si>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</si>
  <si>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</si>
  <si>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</si>
  <si>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</si>
  <si>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</si>
  <si>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</si>
  <si>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</si>
  <si>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</si>
  <si>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</si>
  <si>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</si>
  <si>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</si>
  <si>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</si>
  <si>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</si>
  <si>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</si>
  <si>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</si>
  <si>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</si>
  <si>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</si>
  <si>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</si>
  <si>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</si>
  <si>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</si>
  <si>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</si>
  <si>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</si>
  <si>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</si>
  <si>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</si>
  <si>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</si>
  <si>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</si>
  <si>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</si>
  <si>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</si>
  <si>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</si>
  <si>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</si>
  <si>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</si>
  <si>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</si>
  <si>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</si>
  <si>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</si>
  <si>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</si>
  <si>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</si>
  <si>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</si>
  <si>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</si>
  <si>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</si>
  <si>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</si>
  <si>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</si>
  <si>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</si>
  <si>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</si>
  <si>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</si>
  <si>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</si>
  <si>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</si>
  <si>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</si>
  <si>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</si>
  <si>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</si>
  <si>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</si>
  <si>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</si>
  <si>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</si>
  <si>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</si>
  <si>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</si>
  <si>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</si>
  <si>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</si>
  <si>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</si>
  <si>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</si>
  <si>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</si>
  <si>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</si>
  <si>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</si>
  <si>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</si>
  <si>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</si>
  <si>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</si>
  <si>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</si>
  <si>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</si>
  <si>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</si>
  <si>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</si>
  <si>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</si>
  <si>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</si>
  <si>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</si>
  <si>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</si>
  <si>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</si>
  <si>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</si>
  <si>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</si>
  <si>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</si>
  <si>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</si>
  <si>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</si>
  <si>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</si>
  <si>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</si>
  <si>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</si>
  <si>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</si>
  <si>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</si>
  <si>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</si>
  <si>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</si>
  <si>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</si>
  <si>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</si>
  <si>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</si>
  <si>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</si>
  <si>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</si>
  <si>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</si>
  <si>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</si>
  <si>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</si>
  <si>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</si>
  <si>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</si>
  <si>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</si>
  <si>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</si>
  <si>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</si>
  <si>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</si>
  <si>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</si>
  <si>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</si>
  <si>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</si>
  <si>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</si>
  <si>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</si>
  <si>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</si>
  <si>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</si>
  <si>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</si>
  <si>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</si>
  <si>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</si>
  <si>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</si>
  <si>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</si>
  <si>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</si>
  <si>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</si>
  <si>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</si>
  <si>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</si>
  <si>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</si>
  <si>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</si>
  <si>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</si>
  <si>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</si>
  <si>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</si>
  <si>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</si>
  <si>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</si>
  <si>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</si>
  <si>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</si>
  <si>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</si>
  <si>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</si>
  <si>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</si>
  <si>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</si>
  <si>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</si>
  <si>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</si>
  <si>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</si>
  <si>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</si>
  <si>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</si>
  <si>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</si>
  <si>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</si>
  <si>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</si>
  <si>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</si>
  <si>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</si>
  <si>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</si>
  <si>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</si>
  <si>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</si>
  <si>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</si>
  <si>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</si>
  <si>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</si>
  <si>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</si>
  <si>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</si>
  <si>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</si>
  <si>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</si>
  <si>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</si>
  <si>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</si>
  <si>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</si>
  <si>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</si>
  <si>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</si>
  <si>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</si>
  <si>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</si>
  <si>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</si>
  <si>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</si>
  <si>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</si>
  <si>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</si>
  <si>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</si>
  <si>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</si>
  <si>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</si>
  <si>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</si>
  <si>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</si>
  <si>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</si>
  <si>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</si>
  <si>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</si>
  <si>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</si>
  <si>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</si>
  <si>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</si>
  <si>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</si>
  <si>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</si>
  <si>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</si>
  <si>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</si>
  <si>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</si>
  <si>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</si>
  <si>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</si>
  <si>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</si>
  <si>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</si>
  <si>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</si>
  <si>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</si>
  <si>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</si>
  <si>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</si>
  <si>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</si>
  <si>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</si>
  <si>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</si>
  <si>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</si>
  <si>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</si>
  <si>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</si>
  <si>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</si>
  <si>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</si>
  <si>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</si>
  <si>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</si>
  <si>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</si>
  <si>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</si>
  <si>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</si>
  <si>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</si>
  <si>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</si>
  <si>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</si>
  <si>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</si>
  <si>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</si>
  <si>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</si>
  <si>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</si>
  <si>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</si>
  <si>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</si>
  <si>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</si>
  <si>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</si>
  <si>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</si>
  <si>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</si>
  <si>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</si>
  <si>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</si>
  <si>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</si>
  <si>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</si>
  <si>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</si>
  <si>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</si>
  <si>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</si>
  <si>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</si>
  <si>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</si>
  <si>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</si>
  <si>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</si>
  <si>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</si>
  <si>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</si>
  <si>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</si>
  <si>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</si>
  <si>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</si>
  <si>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</si>
  <si>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</si>
  <si>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</si>
  <si>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</si>
  <si>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</si>
  <si>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</si>
  <si>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</si>
  <si>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</si>
  <si>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</si>
  <si>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</si>
  <si>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</si>
  <si>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</si>
  <si>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</si>
  <si>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</si>
  <si>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</si>
  <si>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</si>
  <si>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</si>
  <si>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</si>
  <si>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</si>
  <si>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</si>
  <si>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</si>
  <si>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</si>
  <si>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</si>
  <si>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</si>
  <si>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</si>
  <si>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</si>
  <si>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</si>
  <si>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</si>
  <si>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</si>
  <si>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</si>
  <si>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</si>
  <si>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</si>
  <si>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</si>
  <si>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</si>
  <si>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</si>
  <si>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</si>
  <si>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</si>
  <si>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</si>
  <si>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</si>
  <si>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</si>
  <si>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</si>
  <si>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</si>
  <si>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</si>
  <si>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</si>
  <si>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</si>
  <si>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</si>
  <si>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</si>
  <si>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</si>
  <si>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</si>
  <si>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</si>
  <si>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</si>
  <si>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</si>
  <si>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</si>
  <si>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</si>
  <si>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</si>
  <si>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</si>
  <si>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</si>
  <si>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</si>
  <si>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</si>
  <si>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</si>
  <si>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</si>
  <si>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</si>
  <si>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</si>
  <si>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</si>
  <si>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</si>
  <si>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</si>
  <si>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</si>
  <si>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</si>
  <si>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</si>
  <si>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</si>
  <si>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</si>
  <si>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</si>
  <si>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</si>
  <si>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</si>
  <si>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</si>
  <si>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</si>
  <si>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</si>
  <si>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</si>
  <si>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</si>
  <si>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</si>
  <si>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</si>
  <si>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</si>
  <si>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</si>
  <si>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</si>
  <si>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</si>
  <si>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</si>
  <si>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</si>
  <si>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</si>
  <si>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</si>
  <si>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</si>
  <si>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</si>
  <si>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</si>
  <si>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</si>
  <si>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</si>
  <si>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</si>
  <si>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</si>
  <si>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</si>
  <si>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</si>
  <si>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</si>
  <si>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</si>
  <si>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</si>
  <si>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</si>
  <si>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</si>
  <si>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</si>
  <si>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</si>
  <si>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</si>
  <si>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</si>
  <si>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</si>
  <si>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</si>
  <si>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</si>
  <si>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</si>
  <si>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</si>
  <si>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</si>
  <si>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</si>
  <si>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</si>
  <si>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</si>
  <si>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</si>
  <si>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</si>
  <si>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</si>
  <si>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</si>
  <si>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</si>
  <si>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</si>
  <si>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</si>
  <si>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</si>
  <si>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</si>
  <si>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</si>
  <si>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</si>
  <si>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</si>
  <si>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</si>
  <si>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</si>
  <si>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</si>
  <si>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</si>
  <si>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</si>
  <si>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</si>
  <si>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</si>
  <si>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</si>
  <si>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</si>
  <si>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</si>
  <si>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</si>
  <si>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</si>
  <si>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</si>
  <si>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</si>
  <si>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</si>
  <si>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</si>
  <si>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</si>
  <si>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</si>
  <si>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</si>
  <si>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</si>
  <si>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</si>
  <si>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</si>
  <si>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</si>
  <si>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</si>
  <si>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</si>
  <si>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</si>
  <si>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</si>
  <si>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</si>
  <si>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</si>
  <si>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</si>
  <si>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</si>
  <si>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</si>
  <si>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</si>
  <si>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</si>
  <si>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</si>
  <si>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</si>
  <si>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</si>
  <si>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</si>
  <si>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</si>
  <si>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</si>
  <si>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</si>
  <si>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</si>
  <si>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</si>
  <si>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</si>
  <si>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</si>
  <si>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</si>
  <si>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</si>
  <si>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</si>
  <si>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</si>
  <si>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</si>
  <si>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</si>
  <si>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</si>
  <si>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</si>
  <si>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</si>
  <si>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</si>
  <si>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</si>
  <si>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</si>
  <si>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</si>
  <si>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</si>
  <si>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</si>
  <si>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</si>
  <si>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</si>
  <si>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</si>
  <si>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</si>
  <si>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</si>
  <si>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</si>
  <si>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</si>
  <si>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</si>
  <si>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</si>
  <si>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</si>
  <si>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</si>
  <si>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</si>
  <si>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</si>
  <si>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</si>
  <si>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</si>
  <si>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</si>
  <si>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</si>
  <si>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</si>
  <si>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</si>
  <si>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</si>
  <si>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</si>
  <si>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</si>
  <si>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</si>
  <si>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</si>
  <si>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</si>
  <si>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</si>
  <si>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</si>
  <si>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</si>
  <si>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</si>
  <si>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</si>
  <si>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</si>
  <si>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</si>
  <si>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</si>
  <si>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</si>
  <si>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</si>
  <si>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</si>
  <si>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</si>
  <si>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</si>
  <si>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</si>
  <si>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</si>
  <si>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</si>
  <si>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</si>
  <si>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</si>
  <si>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</si>
  <si>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</si>
  <si>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</si>
  <si>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</si>
  <si>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</si>
  <si>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</si>
  <si>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</si>
  <si>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</si>
  <si>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</si>
  <si>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</si>
  <si>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</si>
  <si>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</si>
  <si>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</si>
  <si>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</si>
  <si>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</si>
  <si>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</si>
  <si>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</si>
  <si>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</si>
  <si>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</si>
  <si>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</si>
  <si>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</si>
  <si>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</si>
  <si>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</si>
  <si>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</si>
  <si>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</si>
  <si>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</si>
  <si>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</si>
  <si>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</si>
  <si>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</si>
  <si>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</si>
  <si>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</si>
  <si>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</si>
  <si>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</si>
  <si>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</si>
  <si>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</si>
  <si>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</si>
  <si>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</si>
  <si>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</si>
  <si>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</si>
  <si>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</si>
  <si>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</si>
  <si>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</si>
  <si>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</si>
  <si>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</si>
  <si>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</si>
  <si>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</si>
  <si>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</si>
  <si>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</si>
  <si>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</si>
  <si>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</si>
  <si>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</si>
  <si>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</si>
  <si>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</si>
  <si>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</si>
  <si>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</si>
  <si>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</si>
  <si>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</si>
  <si>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</si>
  <si>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</si>
  <si>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</si>
  <si>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</si>
  <si>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</si>
  <si>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</si>
  <si>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</si>
  <si>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</si>
  <si>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</si>
  <si>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</si>
  <si>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</si>
  <si>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</si>
  <si>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</si>
  <si>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</si>
  <si>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</si>
  <si>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</si>
  <si>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</si>
  <si>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</si>
  <si>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</si>
  <si>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</si>
  <si>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</si>
  <si>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</si>
  <si>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</si>
  <si>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</si>
  <si>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</si>
  <si>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</si>
  <si>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</si>
  <si>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</si>
  <si>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</si>
  <si>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</si>
  <si>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</si>
  <si>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</si>
  <si>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</si>
  <si>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</si>
  <si>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</si>
  <si>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</si>
  <si>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</si>
  <si>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</si>
  <si>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</si>
  <si>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</si>
  <si>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</si>
  <si>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</si>
  <si>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</si>
  <si>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</si>
  <si>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</si>
  <si>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</si>
  <si>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</si>
  <si>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</si>
  <si>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</si>
  <si>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</si>
  <si>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</si>
  <si>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</si>
  <si>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</si>
  <si>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</si>
  <si>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</si>
  <si>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</si>
  <si>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</si>
  <si>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</si>
  <si>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</si>
  <si>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</si>
  <si>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</si>
  <si>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</si>
  <si>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</si>
  <si>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</si>
  <si>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</si>
  <si>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</si>
  <si>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</si>
  <si>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</si>
  <si>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</si>
  <si>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</si>
  <si>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</si>
  <si>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</si>
  <si>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</si>
  <si>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</si>
  <si>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</si>
  <si>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</si>
  <si>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</si>
  <si>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</si>
  <si>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</si>
  <si>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</si>
  <si>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</si>
  <si>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</si>
  <si>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</si>
  <si>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</si>
  <si>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</si>
  <si>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</si>
  <si>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</si>
  <si>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</si>
  <si>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</si>
  <si>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</si>
  <si>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</si>
  <si>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</si>
  <si>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</si>
  <si>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</si>
  <si>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</si>
  <si>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</si>
  <si>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</si>
  <si>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</si>
  <si>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</si>
  <si>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</si>
  <si>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</si>
  <si>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</si>
  <si>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</si>
  <si>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</si>
  <si>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</si>
  <si>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</si>
  <si>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</si>
  <si>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</si>
  <si>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</si>
  <si>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</si>
  <si>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</si>
  <si>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</si>
  <si>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</si>
  <si>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</si>
  <si>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</si>
  <si>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</si>
  <si>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</si>
  <si>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</si>
  <si>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</si>
  <si>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</si>
  <si>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</si>
  <si>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</si>
  <si>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</si>
  <si>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</si>
  <si>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</si>
  <si>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</si>
  <si>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</si>
  <si>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</si>
  <si>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</si>
  <si>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</si>
  <si>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</si>
  <si>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</si>
  <si>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</si>
  <si>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</si>
  <si>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</si>
  <si>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</si>
  <si>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</si>
  <si>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</si>
  <si>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</si>
  <si>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</si>
  <si>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</si>
  <si>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</si>
  <si>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</si>
  <si>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</si>
  <si>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</si>
  <si>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</si>
  <si>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</si>
  <si>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</si>
  <si>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</si>
  <si>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</si>
  <si>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</si>
  <si>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</si>
  <si>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</si>
  <si>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</si>
  <si>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</si>
  <si>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</si>
  <si>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</si>
  <si>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</si>
  <si>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</si>
  <si>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</si>
  <si>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</si>
  <si>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</si>
  <si>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</si>
  <si>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</si>
  <si>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</si>
  <si>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</si>
  <si>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</si>
  <si>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</si>
  <si>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</si>
  <si>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</si>
  <si>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</si>
  <si>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</si>
  <si>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</si>
  <si>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</si>
  <si>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</si>
  <si>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</si>
  <si>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</si>
  <si>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</si>
  <si>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</si>
  <si>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</si>
  <si>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</si>
  <si>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</si>
  <si>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</si>
  <si>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</si>
  <si>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</si>
  <si>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</si>
  <si>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</si>
  <si>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</si>
  <si>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</si>
  <si>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</si>
  <si>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</si>
  <si>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</si>
  <si>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</si>
  <si>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</si>
  <si>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</si>
  <si>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</si>
  <si>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</si>
  <si>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</si>
  <si>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</si>
  <si>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</si>
  <si>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</si>
  <si>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</si>
  <si>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</si>
  <si>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</si>
  <si>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</si>
  <si>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</si>
  <si>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</si>
  <si>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</si>
  <si>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</si>
  <si>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</si>
  <si>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</si>
  <si>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</si>
  <si>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</si>
  <si>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</si>
  <si>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</si>
  <si>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</si>
  <si>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</si>
  <si>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</si>
  <si>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</si>
  <si>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</si>
  <si>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</si>
  <si>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</si>
  <si>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</si>
  <si>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</si>
  <si>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</si>
  <si>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</si>
  <si>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</si>
  <si>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</si>
  <si>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</si>
  <si>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</si>
  <si>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</si>
  <si>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</si>
  <si>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</si>
  <si>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</si>
  <si>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</si>
  <si>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</si>
  <si>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</si>
  <si>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</si>
  <si>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</si>
  <si>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</si>
  <si>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</si>
  <si>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</si>
  <si>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</si>
  <si>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</si>
  <si>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</si>
  <si>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</si>
  <si>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</si>
  <si>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</si>
  <si>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</si>
  <si>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</si>
  <si>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</si>
  <si>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</si>
  <si>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</si>
  <si>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</si>
  <si>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</si>
  <si>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</si>
  <si>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</si>
  <si>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</si>
  <si>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</si>
  <si>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</si>
  <si>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</si>
  <si>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</si>
  <si>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</si>
  <si>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</si>
  <si>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</si>
  <si>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</si>
  <si>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</si>
  <si>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</si>
  <si>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</si>
  <si>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</si>
  <si>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</si>
  <si>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</si>
  <si>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</si>
  <si>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</si>
  <si>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</si>
  <si>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</si>
  <si>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</si>
  <si>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</si>
  <si>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</si>
  <si>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</si>
  <si>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</si>
  <si>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</si>
  <si>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</si>
  <si>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</si>
  <si>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</si>
  <si>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</si>
  <si>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</si>
  <si>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</si>
  <si>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</si>
  <si>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</si>
  <si>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</si>
  <si>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</si>
  <si>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</si>
  <si>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</si>
  <si>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</si>
  <si>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</si>
  <si>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</si>
  <si>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</si>
  <si>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</si>
  <si>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</si>
  <si>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</si>
  <si>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</si>
  <si>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</si>
  <si>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</si>
  <si>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</si>
  <si>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</si>
  <si>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</si>
  <si>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</si>
  <si>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</si>
  <si>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</si>
  <si>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</si>
  <si>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</si>
  <si>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</si>
  <si>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</si>
  <si>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</si>
  <si>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</si>
  <si>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</si>
  <si>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</si>
  <si>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</si>
  <si>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</si>
  <si>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</si>
  <si>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</si>
  <si>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</si>
  <si>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</si>
  <si>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</si>
  <si>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</si>
  <si>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</si>
  <si>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</si>
  <si>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</si>
  <si>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</si>
  <si>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</si>
  <si>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</si>
  <si>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</si>
  <si>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</si>
  <si>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</si>
  <si>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</si>
  <si>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</si>
  <si>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</si>
  <si>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</si>
  <si>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</si>
  <si>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</si>
  <si>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</si>
  <si>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</si>
  <si>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</si>
  <si>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</si>
  <si>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</si>
  <si>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</si>
  <si>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</si>
  <si>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</si>
  <si>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</si>
  <si>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</si>
  <si>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</si>
  <si>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</si>
  <si>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</si>
  <si>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</si>
  <si>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</si>
  <si>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</si>
  <si>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</si>
  <si>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</si>
  <si>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</si>
  <si>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</si>
  <si>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</si>
  <si>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</si>
  <si>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</si>
  <si>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</si>
  <si>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</si>
  <si>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</si>
  <si>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</si>
  <si>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</si>
  <si>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</si>
  <si>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</si>
  <si>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</si>
  <si>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</si>
  <si>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</si>
  <si>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</si>
  <si>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</si>
  <si>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</si>
  <si>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</si>
  <si>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</si>
  <si>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</si>
  <si>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</si>
  <si>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</si>
  <si>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</si>
  <si>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</si>
  <si>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</si>
  <si>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</si>
  <si>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</si>
  <si>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</si>
  <si>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</si>
  <si>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</si>
  <si>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</si>
  <si>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</si>
  <si>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</si>
  <si>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</si>
  <si>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</si>
  <si>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</si>
  <si>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</si>
  <si>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</si>
  <si>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</si>
  <si>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</si>
  <si>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</si>
  <si>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</si>
  <si>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</si>
  <si>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</si>
  <si>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</si>
  <si>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</si>
  <si>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</si>
  <si>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</si>
  <si>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</si>
  <si>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</si>
  <si>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</si>
  <si>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</si>
  <si>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</si>
  <si>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</si>
  <si>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</si>
  <si>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</si>
  <si>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</si>
  <si>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</si>
  <si>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</si>
  <si>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</si>
  <si>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</si>
  <si>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</si>
  <si>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</si>
  <si>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</si>
  <si>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</si>
  <si>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</si>
  <si>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</si>
  <si>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</si>
  <si>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</si>
  <si>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</si>
  <si>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</si>
  <si>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</si>
  <si>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</si>
  <si>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</si>
  <si>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</si>
  <si>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</si>
  <si>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</si>
  <si>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</si>
  <si>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</si>
  <si>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</si>
  <si>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</si>
  <si>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</si>
  <si>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</si>
  <si>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</si>
  <si>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</si>
  <si>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</si>
  <si>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</si>
  <si>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</si>
  <si>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</si>
  <si>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</si>
  <si>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</si>
  <si>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</si>
  <si>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</si>
  <si>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</si>
  <si>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</si>
  <si>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</si>
  <si>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</si>
  <si>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</si>
  <si>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</si>
  <si>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</si>
  <si>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</si>
  <si>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</si>
  <si>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</si>
  <si>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</si>
  <si>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</si>
  <si>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</si>
  <si>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</si>
  <si>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</si>
  <si>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</si>
  <si>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</si>
  <si>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</si>
  <si>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</si>
  <si>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</si>
  <si>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</si>
  <si>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</si>
  <si>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</si>
  <si>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</si>
  <si>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</si>
  <si>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</si>
  <si>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</si>
  <si>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</si>
  <si>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</si>
  <si>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</si>
  <si>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</si>
  <si>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</si>
  <si>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</si>
  <si>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</si>
  <si>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</si>
  <si>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</si>
  <si>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</si>
  <si>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</si>
  <si>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</si>
  <si>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</si>
  <si>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</si>
  <si>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</si>
  <si>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</si>
  <si>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</si>
  <si>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</si>
  <si>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</si>
  <si>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</si>
  <si>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</si>
  <si>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</si>
  <si>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</si>
  <si>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</si>
  <si>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</si>
  <si>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</si>
  <si>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</si>
  <si>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</si>
  <si>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</si>
  <si>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</si>
  <si>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</si>
  <si>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</si>
  <si>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</si>
  <si>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</si>
  <si>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</si>
  <si>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</si>
  <si>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</si>
  <si>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</si>
  <si>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</si>
  <si>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</si>
  <si>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</si>
  <si>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</si>
  <si>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</si>
  <si>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</si>
  <si>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</si>
  <si>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</si>
  <si>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</si>
  <si>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</si>
  <si>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</si>
  <si>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</si>
  <si>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</si>
  <si>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</si>
  <si>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</si>
  <si>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</si>
  <si>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</si>
  <si>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</si>
  <si>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</si>
  <si>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</si>
  <si>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</si>
  <si>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</si>
  <si>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</si>
  <si>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</si>
  <si>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</si>
  <si>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</si>
  <si>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</si>
  <si>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</si>
  <si>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</si>
  <si>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</si>
  <si>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</si>
  <si>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</si>
  <si>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</si>
  <si>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</si>
  <si>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</si>
  <si>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</si>
  <si>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</si>
  <si>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</si>
  <si>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</si>
  <si>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</si>
  <si>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</si>
  <si>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</si>
  <si>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</si>
  <si>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</si>
  <si>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</si>
  <si>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</si>
  <si>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</si>
  <si>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</si>
  <si>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</si>
  <si>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</si>
  <si>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</si>
  <si>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</si>
  <si>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</si>
  <si>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</si>
  <si>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</si>
  <si>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</si>
  <si>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</si>
  <si>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</si>
  <si>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</si>
  <si>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</si>
  <si>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</si>
  <si>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</si>
  <si>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</si>
  <si>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</si>
  <si>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</si>
  <si>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</si>
  <si>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</si>
  <si>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</si>
  <si>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</si>
  <si>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</si>
  <si>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</si>
  <si>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</si>
  <si>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</si>
  <si>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</si>
  <si>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</si>
  <si>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</si>
  <si>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</si>
  <si>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</si>
  <si>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</si>
  <si>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</si>
  <si>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</si>
  <si>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</si>
  <si>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</si>
  <si>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</si>
  <si>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</si>
  <si>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</si>
  <si>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</si>
  <si>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</si>
  <si>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</si>
  <si>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</si>
  <si>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</si>
  <si>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</si>
  <si>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</si>
  <si>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</si>
  <si>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</si>
  <si>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</si>
  <si>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</si>
  <si>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</si>
  <si>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</si>
  <si>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</si>
  <si>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</si>
  <si>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</si>
  <si>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</si>
  <si>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</si>
  <si>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</si>
  <si>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</si>
  <si>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</si>
  <si>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</si>
  <si>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</si>
  <si>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</si>
  <si>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</si>
  <si>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</si>
  <si>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</si>
  <si>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</si>
  <si>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</si>
  <si>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</si>
  <si>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</si>
  <si>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</si>
  <si>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</si>
  <si>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</si>
  <si>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</si>
  <si>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</si>
  <si>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</si>
  <si>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</si>
  <si>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</si>
  <si>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</si>
  <si>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</si>
  <si>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</si>
  <si>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</si>
  <si>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</si>
  <si>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</si>
  <si>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</si>
  <si>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</si>
  <si>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</si>
  <si>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</si>
  <si>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</si>
  <si>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</si>
  <si>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</si>
  <si>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</si>
  <si>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</si>
  <si>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</si>
  <si>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</si>
  <si>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</si>
  <si>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</si>
  <si>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</si>
  <si>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</si>
  <si>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</si>
  <si>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</si>
  <si>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</si>
  <si>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</si>
  <si>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</si>
  <si>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</si>
  <si>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</si>
  <si>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</si>
  <si>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</si>
  <si>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</si>
  <si>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</si>
  <si>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</si>
  <si>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</si>
  <si>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</si>
  <si>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</si>
  <si>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</si>
  <si>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</si>
  <si>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</si>
  <si>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</si>
  <si>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</si>
  <si>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</si>
  <si>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</si>
  <si>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</si>
  <si>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</si>
  <si>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</si>
  <si>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</si>
  <si>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</si>
  <si>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</si>
  <si>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</si>
  <si>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</si>
  <si>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</si>
  <si>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</si>
  <si>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</si>
  <si>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</si>
  <si>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</si>
  <si>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</si>
  <si>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</si>
  <si>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</si>
  <si>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</si>
  <si>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</si>
  <si>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</si>
  <si>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</si>
  <si>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</si>
  <si>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</si>
  <si>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</si>
  <si>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</si>
  <si>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</si>
  <si>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</si>
  <si>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</si>
  <si>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</si>
  <si>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</si>
  <si>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</si>
  <si>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</si>
  <si>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</si>
  <si>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</si>
  <si>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</si>
  <si>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</si>
  <si>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</si>
  <si>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</si>
  <si>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</si>
  <si>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</si>
  <si>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</si>
  <si>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</si>
  <si>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</si>
  <si>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</si>
  <si>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</si>
  <si>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</si>
  <si>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</si>
  <si>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</si>
  <si>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</si>
  <si>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</si>
  <si>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</si>
  <si>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</si>
  <si>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</si>
  <si>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</si>
  <si>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</si>
  <si>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</si>
  <si>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</si>
  <si>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</si>
  <si>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</si>
  <si>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</si>
  <si>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</si>
  <si>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</si>
  <si>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</si>
  <si>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</si>
  <si>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</si>
  <si>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</si>
  <si>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</si>
  <si>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</si>
  <si>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</si>
  <si>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</si>
  <si>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</si>
  <si>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</si>
  <si>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</si>
  <si>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</si>
  <si>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</si>
  <si>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</si>
  <si>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</si>
  <si>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</si>
  <si>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</si>
  <si>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</si>
  <si>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</si>
  <si>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</si>
  <si>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</si>
  <si>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</si>
  <si>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</si>
  <si>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</si>
  <si>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</si>
  <si>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</si>
  <si>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</si>
  <si>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</si>
  <si>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</si>
  <si>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</si>
  <si>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</si>
  <si>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</si>
  <si>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</si>
  <si>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</si>
  <si>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</si>
  <si>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</si>
  <si>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</si>
  <si>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</si>
  <si>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</si>
  <si>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</si>
  <si>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</si>
  <si>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</si>
  <si>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</si>
  <si>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</si>
  <si>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</si>
  <si>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</si>
  <si>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</si>
  <si>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</si>
  <si>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</si>
  <si>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</si>
  <si>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</si>
  <si>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</si>
  <si>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</si>
  <si>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</si>
  <si>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</si>
  <si>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</si>
  <si>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</si>
  <si>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</si>
  <si>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</si>
  <si>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</si>
  <si>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</si>
  <si>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</si>
  <si>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</si>
  <si>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</si>
  <si>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</si>
  <si>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</si>
  <si>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</si>
  <si>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</si>
  <si>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</si>
  <si>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</si>
  <si>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</si>
  <si>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</si>
  <si>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</si>
  <si>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</si>
  <si>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</si>
  <si>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</si>
  <si>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</si>
  <si>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</si>
  <si>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</si>
  <si>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</si>
  <si>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</si>
  <si>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</si>
  <si>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</si>
  <si>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</si>
  <si>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</si>
  <si>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</si>
  <si>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</si>
  <si>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</si>
  <si>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</si>
  <si>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</si>
  <si>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</si>
  <si>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</si>
  <si>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</si>
  <si>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</si>
  <si>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</si>
  <si>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</si>
  <si>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</si>
  <si>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</si>
  <si>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</si>
  <si>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</si>
  <si>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</si>
  <si>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</si>
  <si>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</si>
  <si>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</si>
  <si>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</si>
  <si>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</si>
  <si>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</si>
  <si>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</si>
  <si>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</si>
  <si>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</si>
  <si>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</si>
  <si>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</si>
  <si>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</si>
  <si>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</si>
  <si>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</si>
  <si>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</si>
  <si>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</si>
  <si>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</si>
  <si>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</si>
  <si>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</si>
  <si>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</si>
  <si>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</si>
  <si>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</si>
  <si>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</si>
  <si>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</si>
  <si>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</si>
  <si>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</si>
  <si>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</si>
  <si>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</si>
  <si>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</si>
  <si>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</si>
  <si>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</si>
  <si>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</si>
  <si>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</si>
  <si>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</si>
  <si>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</si>
  <si>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</si>
  <si>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</si>
  <si>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</si>
  <si>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</si>
  <si>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</si>
  <si>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</si>
  <si>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</si>
  <si>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</si>
  <si>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</si>
  <si>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</si>
  <si>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</si>
  <si>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</si>
  <si>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</si>
  <si>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</si>
  <si>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</si>
  <si>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</si>
  <si>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</si>
  <si>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</si>
  <si>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</si>
  <si>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</si>
  <si>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</si>
  <si>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</si>
  <si>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</si>
  <si>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</si>
  <si>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</si>
  <si>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</si>
  <si>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</si>
  <si>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</si>
  <si>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</si>
  <si>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</si>
  <si>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</si>
  <si>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</si>
  <si>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</si>
  <si>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</si>
  <si>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</si>
  <si>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</si>
  <si>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</si>
  <si>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</si>
  <si>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</si>
  <si>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</si>
  <si>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</si>
  <si>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</si>
  <si>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</si>
  <si>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</si>
  <si>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</si>
  <si>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</si>
  <si>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</si>
  <si>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</si>
  <si>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</si>
  <si>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</si>
  <si>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</si>
  <si>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</si>
  <si>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</si>
  <si>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</si>
  <si>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</si>
  <si>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</si>
  <si>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</si>
  <si>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</si>
  <si>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</si>
  <si>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</si>
  <si>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</si>
  <si>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</si>
  <si>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</si>
  <si>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</si>
  <si>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</si>
  <si>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</si>
  <si>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</si>
  <si>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</si>
  <si>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</si>
  <si>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</si>
  <si>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</si>
  <si>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</si>
  <si>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</si>
  <si>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</si>
  <si>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</si>
  <si>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</si>
  <si>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</si>
  <si>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</si>
  <si>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</si>
  <si>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</si>
  <si>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</si>
  <si>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</si>
  <si>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</si>
  <si>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</si>
  <si>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</si>
  <si>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</si>
  <si>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</si>
  <si>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</si>
  <si>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</si>
  <si>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</si>
  <si>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</si>
  <si>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</si>
  <si>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</si>
  <si>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</si>
  <si>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</si>
  <si>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</si>
  <si>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</si>
  <si>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</si>
  <si>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</si>
  <si>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</si>
  <si>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</si>
  <si>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</si>
  <si>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</si>
  <si>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</si>
  <si>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</si>
  <si>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</si>
  <si>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</si>
  <si>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</si>
  <si>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</si>
  <si>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</si>
  <si>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</si>
  <si>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</si>
  <si>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</si>
  <si>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</si>
  <si>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</si>
  <si>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</si>
  <si>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</si>
  <si>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</si>
  <si>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</si>
  <si>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</si>
  <si>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</si>
  <si>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</si>
  <si>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</si>
  <si>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</si>
  <si>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</si>
  <si>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</si>
  <si>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</si>
  <si>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</si>
  <si>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</si>
  <si>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</si>
  <si>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</si>
  <si>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</si>
  <si>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</si>
  <si>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</si>
  <si>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</si>
  <si>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</si>
  <si>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</si>
  <si>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</si>
  <si>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</si>
  <si>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</si>
  <si>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</si>
  <si>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</si>
  <si>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</si>
  <si>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</si>
  <si>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</si>
  <si>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</si>
  <si>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</si>
  <si>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</si>
  <si>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</si>
  <si>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</si>
  <si>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</si>
  <si>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</si>
  <si>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</si>
  <si>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</si>
  <si>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</si>
  <si>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</si>
  <si>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</si>
  <si>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</si>
  <si>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</si>
  <si>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</si>
  <si>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</si>
  <si>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</si>
  <si>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</si>
  <si>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</si>
  <si>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</si>
  <si>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</si>
  <si>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</si>
  <si>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</si>
  <si>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</si>
  <si>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</si>
  <si>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</si>
  <si>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</si>
  <si>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</si>
  <si>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</si>
  <si>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</si>
  <si>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</si>
  <si>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</si>
  <si>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</si>
  <si>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</si>
  <si>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</si>
  <si>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</si>
  <si>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</si>
  <si>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</si>
  <si>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</si>
  <si>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</si>
  <si>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</si>
  <si>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</si>
  <si>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</si>
  <si>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</si>
  <si>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</si>
  <si>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</si>
  <si>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</si>
  <si>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</si>
  <si>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</si>
  <si>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</si>
  <si>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</si>
  <si>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</si>
  <si>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</si>
  <si>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</si>
  <si>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</si>
  <si>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</si>
  <si>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</si>
  <si>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</si>
  <si>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</si>
  <si>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</si>
  <si>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</si>
  <si>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</si>
  <si>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</si>
  <si>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</si>
  <si>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</si>
  <si>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</si>
  <si>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</si>
  <si>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</si>
  <si>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</si>
  <si>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</si>
  <si>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</si>
  <si>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</si>
  <si>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</si>
  <si>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</si>
  <si>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</si>
  <si>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</si>
  <si>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</si>
  <si>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</si>
  <si>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</si>
  <si>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</si>
  <si>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</si>
  <si>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</si>
  <si>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</si>
  <si>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</si>
  <si>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</si>
  <si>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</si>
  <si>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</si>
  <si>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</si>
  <si>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</si>
  <si>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</si>
  <si>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</si>
  <si>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</si>
  <si>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</si>
  <si>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</si>
  <si>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</si>
  <si>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</si>
  <si>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</si>
  <si>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</si>
  <si>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</si>
  <si>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</si>
  <si>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</si>
  <si>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</si>
  <si>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</si>
  <si>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</si>
  <si>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</si>
  <si>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</si>
  <si>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</si>
  <si>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</si>
  <si>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</si>
  <si>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</si>
  <si>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</si>
  <si>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</si>
  <si>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</si>
  <si>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</si>
  <si>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</si>
  <si>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</si>
  <si>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</si>
  <si>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</si>
  <si>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</si>
  <si>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</si>
  <si>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</si>
  <si>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</si>
  <si>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</si>
  <si>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</si>
  <si>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</si>
  <si>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</si>
  <si>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</si>
  <si>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</si>
  <si>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</si>
  <si>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</si>
  <si>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</si>
  <si>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</si>
  <si>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</si>
  <si>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</si>
  <si>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</si>
  <si>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</si>
  <si>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</si>
  <si>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</si>
  <si>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</si>
  <si>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</si>
  <si>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</si>
  <si>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</si>
  <si>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</si>
  <si>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</si>
  <si>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</si>
  <si>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</si>
  <si>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</si>
  <si>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</si>
  <si>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</si>
  <si>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</si>
  <si>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</si>
  <si>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</si>
  <si>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</si>
  <si>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</si>
  <si>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</si>
  <si>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</si>
  <si>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</si>
  <si>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</si>
  <si>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</si>
  <si>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</si>
  <si>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</si>
  <si>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</si>
  <si>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</si>
  <si>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</si>
  <si>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</si>
  <si>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</si>
  <si>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</si>
  <si>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</si>
  <si>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</si>
  <si>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</si>
  <si>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</si>
  <si>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</si>
  <si>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</si>
  <si>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</si>
  <si>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</si>
  <si>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</si>
  <si>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</si>
  <si>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</si>
  <si>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</si>
  <si>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</si>
  <si>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</si>
  <si>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</si>
  <si>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</si>
  <si>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</si>
  <si>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</si>
  <si>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</si>
  <si>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</si>
  <si>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</si>
  <si>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</si>
  <si>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</si>
  <si>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</si>
  <si>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</si>
  <si>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</si>
  <si>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</si>
  <si>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</si>
  <si>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</si>
  <si>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</si>
  <si>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</si>
  <si>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</si>
  <si>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</si>
  <si>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</si>
  <si>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</si>
  <si>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</si>
  <si>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</si>
  <si>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</si>
  <si>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</si>
  <si>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</si>
  <si>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</si>
  <si>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</si>
  <si>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</si>
  <si>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</si>
  <si>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</si>
  <si>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</si>
  <si>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</si>
  <si>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</si>
  <si>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</si>
  <si>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</si>
  <si>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</si>
  <si>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</si>
  <si>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</si>
  <si>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</si>
  <si>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</si>
  <si>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</si>
  <si>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</si>
  <si>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</si>
  <si>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</si>
  <si>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</si>
  <si>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</si>
  <si>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</si>
  <si>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</si>
  <si>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</si>
  <si>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</si>
  <si>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</si>
  <si>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</si>
  <si>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</si>
  <si>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</si>
  <si>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</si>
  <si>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</si>
  <si>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</si>
  <si>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</si>
  <si>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</si>
  <si>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</si>
  <si>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</si>
  <si>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</si>
  <si>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</si>
  <si>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</si>
  <si>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</si>
  <si>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</si>
  <si>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</si>
  <si>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</si>
  <si>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</si>
  <si>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</si>
  <si>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</si>
  <si>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</si>
  <si>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</si>
  <si>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</si>
  <si>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</si>
  <si>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</si>
  <si>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</si>
  <si>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</si>
  <si>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</si>
  <si>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</si>
  <si>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</si>
  <si>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</si>
  <si>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</si>
  <si>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</si>
  <si>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</si>
  <si>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</si>
  <si>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</si>
  <si>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</si>
  <si>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</si>
  <si>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</si>
  <si>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</si>
  <si>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</si>
  <si>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</si>
  <si>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</si>
  <si>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</si>
  <si>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</si>
  <si>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</si>
  <si>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</si>
  <si>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</si>
  <si>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</si>
  <si>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</si>
  <si>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</si>
  <si>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</si>
  <si>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</si>
  <si>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</si>
  <si>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</si>
  <si>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</si>
  <si>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</si>
  <si>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</si>
  <si>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</si>
  <si>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</si>
  <si>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</si>
  <si>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</si>
  <si>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</si>
  <si>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</si>
  <si>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</si>
  <si>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</si>
  <si>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</si>
  <si>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</si>
  <si>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</si>
  <si>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</si>
  <si>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</si>
  <si>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</si>
  <si>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</si>
  <si>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</si>
  <si>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</si>
  <si>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</si>
  <si>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</si>
  <si>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</si>
  <si>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</si>
  <si>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</si>
  <si>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</si>
  <si>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</si>
  <si>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</si>
  <si>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</si>
  <si>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</si>
  <si>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</si>
  <si>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</si>
  <si>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</si>
  <si>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</si>
  <si>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</si>
  <si>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</si>
  <si>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</si>
  <si>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</si>
  <si>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</si>
  <si>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</si>
  <si>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</si>
  <si>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</si>
  <si>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</si>
  <si>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</si>
  <si>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</si>
  <si>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</si>
  <si>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</si>
  <si>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</si>
  <si>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</si>
  <si>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</si>
  <si>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</si>
  <si>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</si>
  <si>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</si>
  <si>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</si>
  <si>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</si>
  <si>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</si>
  <si>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</si>
  <si>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</si>
  <si>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</si>
  <si>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</si>
  <si>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</si>
  <si>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</si>
  <si>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</si>
  <si>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</si>
  <si>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</si>
  <si>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</si>
  <si>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</si>
  <si>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</si>
  <si>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</si>
  <si>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</si>
  <si>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</si>
  <si>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</si>
  <si>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</si>
  <si>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</si>
  <si>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</si>
  <si>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</si>
  <si>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</si>
  <si>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</si>
  <si>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</si>
  <si>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</si>
  <si>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</si>
  <si>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</si>
  <si>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</si>
  <si>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</si>
  <si>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</si>
  <si>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</si>
  <si>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</si>
  <si>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</si>
  <si>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</si>
  <si>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</si>
  <si>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</si>
  <si>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</si>
  <si>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</si>
  <si>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</si>
  <si>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</si>
  <si>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</si>
  <si>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</si>
  <si>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</si>
  <si>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</si>
  <si>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</si>
  <si>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</si>
  <si>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</si>
  <si>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</si>
  <si>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</si>
  <si>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</si>
  <si>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</si>
  <si>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</si>
  <si>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</si>
  <si>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</si>
  <si>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</si>
  <si>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</si>
  <si>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</si>
  <si>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</si>
  <si>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</si>
  <si>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</si>
  <si>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</si>
  <si>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</si>
  <si>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</si>
  <si>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</si>
  <si>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</si>
  <si>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</si>
  <si>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</si>
  <si>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</si>
  <si>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</si>
  <si>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</si>
  <si>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</si>
  <si>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</si>
  <si>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</si>
  <si>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</si>
  <si>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</si>
  <si>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</si>
  <si>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</si>
  <si>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</si>
  <si>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</si>
  <si>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</si>
  <si>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</si>
  <si>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</si>
  <si>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</si>
  <si>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</si>
  <si>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</si>
  <si>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</si>
  <si>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</si>
  <si>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</si>
  <si>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</si>
  <si>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</si>
  <si>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</si>
  <si>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</si>
  <si>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</si>
  <si>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</si>
  <si>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</si>
  <si>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</si>
  <si>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</si>
  <si>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</si>
  <si>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</si>
  <si>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</si>
  <si>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</si>
  <si>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</si>
  <si>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</si>
  <si>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</si>
  <si>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</si>
  <si>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</si>
  <si>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</si>
  <si>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</si>
  <si>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</si>
  <si>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</si>
  <si>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</si>
  <si>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</si>
  <si>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</si>
  <si>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</si>
  <si>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</si>
  <si>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</si>
  <si>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</si>
  <si>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</si>
  <si>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</si>
  <si>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</si>
  <si>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</si>
  <si>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</si>
  <si>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</si>
  <si>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</si>
  <si>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</si>
  <si>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</si>
  <si>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</si>
  <si>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</si>
  <si>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</si>
  <si>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</si>
  <si>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</si>
  <si>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</si>
  <si>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</si>
  <si>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</si>
  <si>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</si>
  <si>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</si>
  <si>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</si>
  <si>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</si>
  <si>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</si>
  <si>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</si>
  <si>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</si>
  <si>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</si>
  <si>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</si>
  <si>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</si>
  <si>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</si>
  <si>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</si>
  <si>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</si>
  <si>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</si>
  <si>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</si>
  <si>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</si>
  <si>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</si>
  <si>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</si>
  <si>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</si>
  <si>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</si>
  <si>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</si>
  <si>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</si>
  <si>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</si>
  <si>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</si>
  <si>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</si>
  <si>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</si>
  <si>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</si>
  <si>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</si>
  <si>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</si>
  <si>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</si>
  <si>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</si>
  <si>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</si>
  <si>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</si>
  <si>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</si>
  <si>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</si>
  <si>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</si>
  <si>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</si>
  <si>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</si>
  <si>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</si>
  <si>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</si>
  <si>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</si>
  <si>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</si>
  <si>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</si>
  <si>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</si>
  <si>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</si>
  <si>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</si>
  <si>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</si>
  <si>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</si>
  <si>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</si>
  <si>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</si>
  <si>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</si>
  <si>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</si>
  <si>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</si>
  <si>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</si>
  <si>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</si>
  <si>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</si>
  <si>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</si>
  <si>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</si>
  <si>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</si>
  <si>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</si>
  <si>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</si>
  <si>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</si>
  <si>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</si>
  <si>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</si>
  <si>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</si>
  <si>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</si>
  <si>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</si>
  <si>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</si>
  <si>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</si>
  <si>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</si>
  <si>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</si>
  <si>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</si>
  <si>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</si>
  <si>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</si>
  <si>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</si>
  <si>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</si>
  <si>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</si>
  <si>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</si>
  <si>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</si>
  <si>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</si>
  <si>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</si>
  <si>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</si>
  <si>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</si>
  <si>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</si>
  <si>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</si>
  <si>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</si>
  <si>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</si>
  <si>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</si>
  <si>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</si>
  <si>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</si>
  <si>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</si>
  <si>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</si>
  <si>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</si>
  <si>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</si>
  <si>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</si>
  <si>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</si>
  <si>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</si>
  <si>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</si>
  <si>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</si>
  <si>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</si>
  <si>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</si>
  <si>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</si>
  <si>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</si>
  <si>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</si>
  <si>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</si>
  <si>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</si>
  <si>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</si>
  <si>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</si>
  <si>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</si>
  <si>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</si>
  <si>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</si>
  <si>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</si>
  <si>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</si>
  <si>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</si>
  <si>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</si>
  <si>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</si>
  <si>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</si>
  <si>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</si>
  <si>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</si>
  <si>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</si>
  <si>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</si>
  <si>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</si>
  <si>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</si>
  <si>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</si>
  <si>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</si>
  <si>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</si>
  <si>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</si>
  <si>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</si>
  <si>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</si>
  <si>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</si>
  <si>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</si>
  <si>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</si>
  <si>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</si>
  <si>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</si>
  <si>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</si>
  <si>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</si>
  <si>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</si>
  <si>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</si>
  <si>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</si>
  <si>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</si>
  <si>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</si>
  <si>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</si>
  <si>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</si>
  <si>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</si>
  <si>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</si>
  <si>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</si>
  <si>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</si>
  <si>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</si>
  <si>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</si>
  <si>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</si>
  <si>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</si>
  <si>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</si>
  <si>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</si>
  <si>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</si>
  <si>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</si>
  <si>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</si>
  <si>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</si>
  <si>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</si>
  <si>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</si>
  <si>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</si>
  <si>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</si>
  <si>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</si>
  <si>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</si>
  <si>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</si>
  <si>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</si>
  <si>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</si>
  <si>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</si>
  <si>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</si>
  <si>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</si>
  <si>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</si>
  <si>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</si>
  <si>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</si>
  <si>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</si>
  <si>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</si>
  <si>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</si>
  <si>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</si>
  <si>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</si>
  <si>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</si>
  <si>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</si>
  <si>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</si>
  <si>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</si>
  <si>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</si>
  <si>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</si>
  <si>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</si>
  <si>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</si>
  <si>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</si>
  <si>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</si>
  <si>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</si>
  <si>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</si>
  <si>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</si>
  <si>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</si>
  <si>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</si>
  <si>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</si>
  <si>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</si>
  <si>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</si>
  <si>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</si>
  <si>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</si>
  <si>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</si>
  <si>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</si>
  <si>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</si>
  <si>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</si>
  <si>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</si>
  <si>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</si>
  <si>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</si>
  <si>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</si>
  <si>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</si>
  <si>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</si>
  <si>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</si>
  <si>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</si>
  <si>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</si>
  <si>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</si>
  <si>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</si>
  <si>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</si>
  <si>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</si>
  <si>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</si>
  <si>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</si>
  <si>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</si>
  <si>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</si>
  <si>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</si>
  <si>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</si>
  <si>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</si>
  <si>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</si>
  <si>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</si>
  <si>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</si>
  <si>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</si>
  <si>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</si>
  <si>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</si>
  <si>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</si>
  <si>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</si>
  <si>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</si>
  <si>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</si>
  <si>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</si>
  <si>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</si>
  <si>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</si>
  <si>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</si>
  <si>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</si>
  <si>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</si>
  <si>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</si>
  <si>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</si>
  <si>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</si>
  <si>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</si>
  <si>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</si>
  <si>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</si>
  <si>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</si>
  <si>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</si>
  <si>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</si>
  <si>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</si>
  <si>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</si>
  <si>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</si>
  <si>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</si>
  <si>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</si>
  <si>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</si>
  <si>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</si>
  <si>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</si>
  <si>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</si>
  <si>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</si>
  <si>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</si>
  <si>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</si>
  <si>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</si>
  <si>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</si>
  <si>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</si>
  <si>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</si>
  <si>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</si>
  <si>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</si>
  <si>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</si>
  <si>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</si>
  <si>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</si>
  <si>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</si>
  <si>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</si>
  <si>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</si>
  <si>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</si>
  <si>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</si>
  <si>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</si>
  <si>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</si>
  <si>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</si>
  <si>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</si>
  <si>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</si>
  <si>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</si>
  <si>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</si>
  <si>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</si>
  <si>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</si>
  <si>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</si>
  <si>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</si>
  <si>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</si>
  <si>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</si>
  <si>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</si>
  <si>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</si>
  <si>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</si>
  <si>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</si>
  <si>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</si>
  <si>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</si>
  <si>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</si>
  <si>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</si>
  <si>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</si>
  <si>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</si>
  <si>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</si>
  <si>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</si>
  <si>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</si>
  <si>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</si>
  <si>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</si>
  <si>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</si>
  <si>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</si>
  <si>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</si>
  <si>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</si>
  <si>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</si>
  <si>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</si>
  <si>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</si>
  <si>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</si>
  <si>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</si>
  <si>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</si>
  <si>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</si>
  <si>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</si>
  <si>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</si>
  <si>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</si>
  <si>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</si>
  <si>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</si>
  <si>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</si>
  <si>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</si>
  <si>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</si>
  <si>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</si>
  <si>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</si>
  <si>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</si>
  <si>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</si>
  <si>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</si>
  <si>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</si>
  <si>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</si>
  <si>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</si>
  <si>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</si>
  <si>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</si>
  <si>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</si>
  <si>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</si>
  <si>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</si>
  <si>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</si>
  <si>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</si>
  <si>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</si>
  <si>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</si>
  <si>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</si>
  <si>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</si>
  <si>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</si>
  <si>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</si>
  <si>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</si>
  <si>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</si>
  <si>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</si>
  <si>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</si>
  <si>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</si>
  <si>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</si>
  <si>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</si>
  <si>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</si>
  <si>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</si>
  <si>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</si>
  <si>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</si>
  <si>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</si>
  <si>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</si>
  <si>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</si>
  <si>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</si>
  <si>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</si>
  <si>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</si>
  <si>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</si>
  <si>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</si>
  <si>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</si>
  <si>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</si>
  <si>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</si>
  <si>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</si>
  <si>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</si>
  <si>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</si>
  <si>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</si>
  <si>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</si>
  <si>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</si>
  <si>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</si>
  <si>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</si>
  <si>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</si>
  <si>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</si>
  <si>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</si>
  <si>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</si>
  <si>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</si>
  <si>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</si>
  <si>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</si>
  <si>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</si>
  <si>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</si>
  <si>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</si>
  <si>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</si>
  <si>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</si>
  <si>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</si>
  <si>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</si>
  <si>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</si>
  <si>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</si>
  <si>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</si>
  <si>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</si>
  <si>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</si>
  <si>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</si>
  <si>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</si>
  <si>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</si>
  <si>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</si>
  <si>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</si>
  <si>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</si>
  <si>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</si>
  <si>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</si>
  <si>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</si>
  <si>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</si>
  <si>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</si>
  <si>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</si>
  <si>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</si>
  <si>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</si>
  <si>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</si>
  <si>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</si>
  <si>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</si>
  <si>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</si>
  <si>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</si>
  <si>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</si>
  <si>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</si>
  <si>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</si>
  <si>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</si>
  <si>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</si>
  <si>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</si>
  <si>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</si>
  <si>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</si>
  <si>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</si>
  <si>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</si>
  <si>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</si>
  <si>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</si>
  <si>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</si>
  <si>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</si>
  <si>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</si>
  <si>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</si>
  <si>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</si>
  <si>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</si>
  <si>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</si>
  <si>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</si>
  <si>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</si>
  <si>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</si>
  <si>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</si>
  <si>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</si>
  <si>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</si>
  <si>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</si>
  <si>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</si>
  <si>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</si>
  <si>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</si>
  <si>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</si>
  <si>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</si>
  <si>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</si>
  <si>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</si>
  <si>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</si>
  <si>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</si>
  <si>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</si>
  <si>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</si>
  <si>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</si>
  <si>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</si>
  <si>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</si>
  <si>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</si>
  <si>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</si>
  <si>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</si>
  <si>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</si>
  <si>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</si>
  <si>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</si>
  <si>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</si>
  <si>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</si>
  <si>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</si>
  <si>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</si>
  <si>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</si>
  <si>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</si>
  <si>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</si>
  <si>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</si>
  <si>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</si>
  <si>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</si>
  <si>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</si>
  <si>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</si>
  <si>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</si>
  <si>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</si>
  <si>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</si>
  <si>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</si>
  <si>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</si>
  <si>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</si>
  <si>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</si>
  <si>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</si>
  <si>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</si>
  <si>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</si>
  <si>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</si>
  <si>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</si>
  <si>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</si>
  <si>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</si>
  <si>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</si>
  <si>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</si>
  <si>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</si>
  <si>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</si>
  <si>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</si>
  <si>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</si>
  <si>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</si>
  <si>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</si>
  <si>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</si>
  <si>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</si>
  <si>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</si>
  <si>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</si>
  <si>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</si>
  <si>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</si>
  <si>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</si>
  <si>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</si>
  <si>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</si>
  <si>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</si>
  <si>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</si>
  <si>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</si>
  <si>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</si>
  <si>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</si>
  <si>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</si>
  <si>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</si>
  <si>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</si>
  <si>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</si>
  <si>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</si>
  <si>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</si>
  <si>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</si>
  <si>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</si>
  <si>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</si>
  <si>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</si>
  <si>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</si>
  <si>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</si>
  <si>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</si>
  <si>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</si>
  <si>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</si>
  <si>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</si>
  <si>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</si>
  <si>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</si>
  <si>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</si>
  <si>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</si>
  <si>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</si>
  <si>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</si>
  <si>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</si>
  <si>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</si>
  <si>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</si>
  <si>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</si>
  <si>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</si>
  <si>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</si>
  <si>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</si>
  <si>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</si>
  <si>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</si>
  <si>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</si>
  <si>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</si>
  <si>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</si>
  <si>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</si>
  <si>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</si>
  <si>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</si>
  <si>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</si>
  <si>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</si>
  <si>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</si>
  <si>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</si>
  <si>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</si>
  <si>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</si>
  <si>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</si>
  <si>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</si>
  <si>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</si>
  <si>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</si>
  <si>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</si>
  <si>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</si>
  <si>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</si>
  <si>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</si>
  <si>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</si>
  <si>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</si>
  <si>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</si>
  <si>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</si>
  <si>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</si>
  <si>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</si>
  <si>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</si>
  <si>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</si>
  <si>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</si>
  <si>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</si>
  <si>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</si>
  <si>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</si>
  <si>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</si>
  <si>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</si>
  <si>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</si>
  <si>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</si>
  <si>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</si>
  <si>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</si>
  <si>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</si>
  <si>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</si>
  <si>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</si>
  <si>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</si>
  <si>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</si>
  <si>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</si>
  <si>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</si>
  <si>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</si>
  <si>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</si>
  <si>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</si>
  <si>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</si>
  <si>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</si>
  <si>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</si>
  <si>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</si>
  <si>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</si>
  <si>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</si>
  <si>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</si>
  <si>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</si>
  <si>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</si>
  <si>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</si>
  <si>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</si>
  <si>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</si>
  <si>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</si>
  <si>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</si>
  <si>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</si>
  <si>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</si>
  <si>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</si>
  <si>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</si>
  <si>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</si>
  <si>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</si>
  <si>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</si>
  <si>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</si>
  <si>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</si>
  <si>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</si>
  <si>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</si>
  <si>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</si>
  <si>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</si>
  <si>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</si>
  <si>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</si>
  <si>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</si>
  <si>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</si>
  <si>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</si>
  <si>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</si>
  <si>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</si>
  <si>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</si>
  <si>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</si>
  <si>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</si>
  <si>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</si>
  <si>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</si>
  <si>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</si>
  <si>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</si>
  <si>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</si>
  <si>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</si>
  <si>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</si>
  <si>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</si>
  <si>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</si>
  <si>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</si>
  <si>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</si>
  <si>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</si>
  <si>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</si>
  <si>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</si>
  <si>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</si>
  <si>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</si>
  <si>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</si>
  <si>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</si>
  <si>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</si>
  <si>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</si>
  <si>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</si>
  <si>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</si>
  <si>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</si>
  <si>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</si>
  <si>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</si>
  <si>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</si>
  <si>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</si>
  <si>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</si>
  <si>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</si>
  <si>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</si>
  <si>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</si>
  <si>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</si>
  <si>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</si>
  <si>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</si>
  <si>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</si>
  <si>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</si>
  <si>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</si>
  <si>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</si>
  <si>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</si>
  <si>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</si>
  <si>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</si>
  <si>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</si>
  <si>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</si>
  <si>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</si>
  <si>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</si>
  <si>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</si>
  <si>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</si>
  <si>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</si>
  <si>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</si>
  <si>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</si>
  <si>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</si>
  <si>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</si>
  <si>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</si>
  <si>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</si>
  <si>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</si>
  <si>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</si>
  <si>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</si>
  <si>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</si>
  <si>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</si>
  <si>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</si>
  <si>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</si>
  <si>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</si>
  <si>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</si>
  <si>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</si>
  <si>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</si>
  <si>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</si>
  <si>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</si>
  <si>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</si>
  <si>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</si>
  <si>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</si>
  <si>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</si>
  <si>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</si>
  <si>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</si>
  <si>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</si>
  <si>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</si>
  <si>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</si>
  <si>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</si>
  <si>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</si>
  <si>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</si>
  <si>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</si>
  <si>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</si>
  <si>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</si>
  <si>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</si>
  <si>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</si>
  <si>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</si>
  <si>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</si>
  <si>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</si>
  <si>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</si>
  <si>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</si>
  <si>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</si>
  <si>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</si>
  <si>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</si>
  <si>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</si>
  <si>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</si>
  <si>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</si>
  <si>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</si>
  <si>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</si>
  <si>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</si>
  <si>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</si>
  <si>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</si>
  <si>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</si>
  <si>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</si>
  <si>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</si>
  <si>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</si>
  <si>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</si>
  <si>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</si>
  <si>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</si>
  <si>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</si>
  <si>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</si>
  <si>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</si>
  <si>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</si>
  <si>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</si>
  <si>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</si>
  <si>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</si>
  <si>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</si>
  <si>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</si>
  <si>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</si>
  <si>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</si>
  <si>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</si>
  <si>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</si>
  <si>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</si>
  <si>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</si>
  <si>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</si>
  <si>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</si>
  <si>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</si>
  <si>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</si>
  <si>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</si>
  <si>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</si>
  <si>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</si>
  <si>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</si>
  <si>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</si>
  <si>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</si>
  <si>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</si>
  <si>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</si>
  <si>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</si>
  <si>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</si>
  <si>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</si>
  <si>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</si>
  <si>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</si>
  <si>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</si>
  <si>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</si>
  <si>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</si>
  <si>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</si>
  <si>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</si>
  <si>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</si>
  <si>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</si>
  <si>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</si>
  <si>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</si>
  <si>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</si>
  <si>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</si>
  <si>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</si>
  <si>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</si>
  <si>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</si>
  <si>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</si>
  <si>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</si>
  <si>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</si>
  <si>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</si>
  <si>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</si>
  <si>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</si>
  <si>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</si>
  <si>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</si>
  <si>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</si>
  <si>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</si>
  <si>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</si>
  <si>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</si>
  <si>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</si>
  <si>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</si>
  <si>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</si>
  <si>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</si>
  <si>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</si>
  <si>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</si>
  <si>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</si>
  <si>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</si>
  <si>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</si>
  <si>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</si>
  <si>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</si>
  <si>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</si>
  <si>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</si>
  <si>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</si>
  <si>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</si>
  <si>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</si>
  <si>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</si>
  <si>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</si>
  <si>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</si>
  <si>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</si>
  <si>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</si>
  <si>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</si>
  <si>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</si>
  <si>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</si>
  <si>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</si>
  <si>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</si>
  <si>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</si>
  <si>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</si>
  <si>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</si>
  <si>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</si>
  <si>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</si>
  <si>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</si>
  <si>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</si>
  <si>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</si>
  <si>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</si>
  <si>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</si>
  <si>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</si>
  <si>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</si>
  <si>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</si>
  <si>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</si>
  <si>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</si>
  <si>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</si>
  <si>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</si>
  <si>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</si>
  <si>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</si>
  <si>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</si>
  <si>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</si>
  <si>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</si>
  <si>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</si>
  <si>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</si>
  <si>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</si>
  <si>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</si>
  <si>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</si>
  <si>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</si>
  <si>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</si>
  <si>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</si>
  <si>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</si>
  <si>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</si>
  <si>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</si>
  <si>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</si>
  <si>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</si>
  <si>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</si>
  <si>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</si>
  <si>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</si>
  <si>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</si>
  <si>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</si>
  <si>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</si>
  <si>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</si>
  <si>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</si>
  <si>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</si>
  <si>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</si>
  <si>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</si>
  <si>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</si>
  <si>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</si>
  <si>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</si>
  <si>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</si>
  <si>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</si>
  <si>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</si>
  <si>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</si>
  <si>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</si>
  <si>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</si>
  <si>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</si>
  <si>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</si>
  <si>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</si>
  <si>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</si>
  <si>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</si>
  <si>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</si>
  <si>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</si>
  <si>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</si>
  <si>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</si>
  <si>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</si>
  <si>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</si>
  <si>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</si>
  <si>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</si>
  <si>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</si>
  <si>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</si>
  <si>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</si>
  <si>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</si>
  <si>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</si>
  <si>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</si>
  <si>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</si>
  <si>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</si>
  <si>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</si>
  <si>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</si>
  <si>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</si>
  <si>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</si>
  <si>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</si>
  <si>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</si>
  <si>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</si>
  <si>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</si>
  <si>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</si>
  <si>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</si>
  <si>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</si>
  <si>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</si>
  <si>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</si>
  <si>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</si>
  <si>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</si>
  <si>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</si>
  <si>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</si>
  <si>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</si>
  <si>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</si>
  <si>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</si>
  <si>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</si>
  <si>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</si>
  <si>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</si>
  <si>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</si>
  <si>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</si>
  <si>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</si>
  <si>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</si>
  <si>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</si>
  <si>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</si>
  <si>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</si>
  <si>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</si>
  <si>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</si>
  <si>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</si>
  <si>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</si>
  <si>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</si>
  <si>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</si>
  <si>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</si>
  <si>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</si>
  <si>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</si>
  <si>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</si>
  <si>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</si>
  <si>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</si>
  <si>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</si>
  <si>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</si>
  <si>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</si>
  <si>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</si>
  <si>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</si>
  <si>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</si>
  <si>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</si>
  <si>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</si>
  <si>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</si>
  <si>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</si>
  <si>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</si>
  <si>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</si>
  <si>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</si>
  <si>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</si>
  <si>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</si>
  <si>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</si>
  <si>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</si>
  <si>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</si>
  <si>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</si>
  <si>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</si>
  <si>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</si>
  <si>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</si>
  <si>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</si>
  <si>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</si>
  <si>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</si>
  <si>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</si>
  <si>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</si>
  <si>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</si>
  <si>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</si>
  <si>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</si>
  <si>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</si>
  <si>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</si>
  <si>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</si>
  <si>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</si>
  <si>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</si>
  <si>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</si>
  <si>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</si>
  <si>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</si>
  <si>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</si>
  <si>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</si>
  <si>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</si>
  <si>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</si>
  <si>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</si>
  <si>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</si>
  <si>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</si>
  <si>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</si>
  <si>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</si>
  <si>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</si>
  <si>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</si>
  <si>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</si>
  <si>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</si>
  <si>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</si>
  <si>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</si>
  <si>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</si>
  <si>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</si>
  <si>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</si>
  <si>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</si>
  <si>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</si>
  <si>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</si>
  <si>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</si>
  <si>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</si>
  <si>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</si>
  <si>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</si>
  <si>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</si>
  <si>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</si>
  <si>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</si>
  <si>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</si>
  <si>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</si>
  <si>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</si>
  <si>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</si>
  <si>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</si>
  <si>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</si>
  <si>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</si>
  <si>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</si>
  <si>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</si>
  <si>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</si>
  <si>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</si>
  <si>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</si>
  <si>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</si>
  <si>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</si>
  <si>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</si>
  <si>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</si>
  <si>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</si>
  <si>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</si>
  <si>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</si>
  <si>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</si>
  <si>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</si>
  <si>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</si>
  <si>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</si>
  <si>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</si>
  <si>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</si>
  <si>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</si>
  <si>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</si>
  <si>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</si>
  <si>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</si>
  <si>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</si>
  <si>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</si>
  <si>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</si>
  <si>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</si>
  <si>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</si>
  <si>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</si>
  <si>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</si>
  <si>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</si>
  <si>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</si>
  <si>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</si>
  <si>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</si>
  <si>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</si>
  <si>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</si>
  <si>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</si>
  <si>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</si>
  <si>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</si>
  <si>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</si>
  <si>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</si>
  <si>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</si>
  <si>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</si>
  <si>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</si>
  <si>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</si>
  <si>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</si>
  <si>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</si>
  <si>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</si>
  <si>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</si>
  <si>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</si>
  <si>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</si>
  <si>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</si>
  <si>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</si>
  <si>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</si>
  <si>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</si>
  <si>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</si>
  <si>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</si>
  <si>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</si>
  <si>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</si>
  <si>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</si>
  <si>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</si>
  <si>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</si>
  <si>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</si>
  <si>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</si>
  <si>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</si>
  <si>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</si>
  <si>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</si>
  <si>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</si>
  <si>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</si>
  <si>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</si>
  <si>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</si>
  <si>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</si>
  <si>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</si>
  <si>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</si>
  <si>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</si>
  <si>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</si>
  <si>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</si>
  <si>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</si>
  <si>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</si>
  <si>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</si>
  <si>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</si>
  <si>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</si>
  <si>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</si>
  <si>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</si>
  <si>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</si>
  <si>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</si>
  <si>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</si>
  <si>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</si>
  <si>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</si>
  <si>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</si>
  <si>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</si>
  <si>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</si>
  <si>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</si>
  <si>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</si>
  <si>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</si>
  <si>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</si>
  <si>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</si>
  <si>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</si>
  <si>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</si>
  <si>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</si>
  <si>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</si>
  <si>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</si>
  <si>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</si>
  <si>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</si>
  <si>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</si>
  <si>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</si>
  <si>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</si>
  <si>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</si>
  <si>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</si>
  <si>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</si>
  <si>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</si>
  <si>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</si>
  <si>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</si>
  <si>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</si>
  <si>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</si>
  <si>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</si>
  <si>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</si>
  <si>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</si>
  <si>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</si>
  <si>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</si>
  <si>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</si>
  <si>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</si>
  <si>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</si>
  <si>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</si>
  <si>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</si>
  <si>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</si>
  <si>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</si>
  <si>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</si>
  <si>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</si>
  <si>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</si>
  <si>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</si>
  <si>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</si>
  <si>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</si>
  <si>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</si>
  <si>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</si>
  <si>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</si>
  <si>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</si>
  <si>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</si>
  <si>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</si>
  <si>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</si>
  <si>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</si>
  <si>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</si>
  <si>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</si>
  <si>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</si>
  <si>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</si>
  <si>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</si>
  <si>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</si>
  <si>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</si>
  <si>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</si>
  <si>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</si>
  <si>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</si>
  <si>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</si>
  <si>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</si>
  <si>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</si>
  <si>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</si>
  <si>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</si>
  <si>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</si>
  <si>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</si>
  <si>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</si>
  <si>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</si>
  <si>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</si>
  <si>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</si>
  <si>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</si>
  <si>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</si>
  <si>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</si>
  <si>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</si>
  <si>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</si>
  <si>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</si>
  <si>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</si>
  <si>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</si>
  <si>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</si>
  <si>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</si>
  <si>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</si>
  <si>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</si>
  <si>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</si>
  <si>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</si>
  <si>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</si>
  <si>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</si>
  <si>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</si>
  <si>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</si>
  <si>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</si>
  <si>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</si>
  <si>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</si>
  <si>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</si>
  <si>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</si>
  <si>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</si>
  <si>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</si>
  <si>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</si>
  <si>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</si>
  <si>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</si>
  <si>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</si>
  <si>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</si>
  <si>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</si>
  <si>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</si>
  <si>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</si>
  <si>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</si>
  <si>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</si>
  <si>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</si>
  <si>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</si>
  <si>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</si>
  <si>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</si>
  <si>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</si>
  <si>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</si>
  <si>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</si>
  <si>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</si>
  <si>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</si>
  <si>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</si>
  <si>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</si>
  <si>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</si>
  <si>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</si>
  <si>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</si>
  <si>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</si>
  <si>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</si>
  <si>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</si>
  <si>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</si>
  <si>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</si>
  <si>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</si>
  <si>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</si>
  <si>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</si>
  <si>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</si>
  <si>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</si>
  <si>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</si>
  <si>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</si>
  <si>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</si>
  <si>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</si>
  <si>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</si>
  <si>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</si>
  <si>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</si>
  <si>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</si>
  <si>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</si>
  <si>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</si>
  <si>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</si>
  <si>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</si>
  <si>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</si>
  <si>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</si>
  <si>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</si>
  <si>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</si>
  <si>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</si>
  <si>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</si>
  <si>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</si>
  <si>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</si>
  <si>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</si>
  <si>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</si>
  <si>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</si>
  <si>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</si>
  <si>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</si>
  <si>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</si>
  <si>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</si>
  <si>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</si>
  <si>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</si>
  <si>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</si>
  <si>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</si>
  <si>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</si>
  <si>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</si>
  <si>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</si>
  <si>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</si>
  <si>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</si>
  <si>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</si>
  <si>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</si>
  <si>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</si>
  <si>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</si>
  <si>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</si>
  <si>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</si>
  <si>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</si>
  <si>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</si>
  <si>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</si>
  <si>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</si>
  <si>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</si>
  <si>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</si>
  <si>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</si>
  <si>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</si>
  <si>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</si>
  <si>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</si>
  <si>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</si>
  <si>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</si>
  <si>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</si>
  <si>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</si>
  <si>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</si>
  <si>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</si>
  <si>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</si>
  <si>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</si>
  <si>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</si>
  <si>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</si>
  <si>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</si>
  <si>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</si>
  <si>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</si>
  <si>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</si>
  <si>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</si>
  <si>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</si>
  <si>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</si>
  <si>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</si>
  <si>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</si>
  <si>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</si>
  <si>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</si>
  <si>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</si>
  <si>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</si>
  <si>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</si>
  <si>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</si>
  <si>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</si>
  <si>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</si>
  <si>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</si>
  <si>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</si>
  <si>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</si>
  <si>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</si>
  <si>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</si>
  <si>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</si>
  <si>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</si>
  <si>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</si>
  <si>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</si>
  <si>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</si>
  <si>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</si>
  <si>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</si>
  <si>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</si>
  <si>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</si>
  <si>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</si>
  <si>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</si>
  <si>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</si>
  <si>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</si>
  <si>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</si>
  <si>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</si>
  <si>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</si>
  <si>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</si>
  <si>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</si>
  <si>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</si>
  <si>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</si>
  <si>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</si>
  <si>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</si>
  <si>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</si>
  <si>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</si>
  <si>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</si>
  <si>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</si>
  <si>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</si>
  <si>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</si>
  <si>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</si>
  <si>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</si>
  <si>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</si>
  <si>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</si>
  <si>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</si>
  <si>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</si>
  <si>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</si>
  <si>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</si>
  <si>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</si>
  <si>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</si>
  <si>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</si>
  <si>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</si>
  <si>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</si>
  <si>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</si>
  <si>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</si>
  <si>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</si>
  <si>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</si>
  <si>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</si>
  <si>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</si>
  <si>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</si>
  <si>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</si>
  <si>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</si>
  <si>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</si>
  <si>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</si>
  <si>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</si>
  <si>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</si>
  <si>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</si>
  <si>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</si>
  <si>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</si>
  <si>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</si>
  <si>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</si>
  <si>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</si>
  <si>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</si>
  <si>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</si>
  <si>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</si>
  <si>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</si>
  <si>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</si>
  <si>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</si>
  <si>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</si>
  <si>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</si>
  <si>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</si>
  <si>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</si>
  <si>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</si>
  <si>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</si>
  <si>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</si>
  <si>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</si>
  <si>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</si>
  <si>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</si>
  <si>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</si>
  <si>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</si>
  <si>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</si>
  <si>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</si>
  <si>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</si>
  <si>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</si>
  <si>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</si>
  <si>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</si>
  <si>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</si>
  <si>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</si>
  <si>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</si>
  <si>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</si>
  <si>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</si>
  <si>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</si>
  <si>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</si>
  <si>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</si>
  <si>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</si>
  <si>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</si>
  <si>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</si>
  <si>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</si>
  <si>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</si>
  <si>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</si>
  <si>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</si>
  <si>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</si>
  <si>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</si>
  <si>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</si>
  <si>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</si>
  <si>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</si>
  <si>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</si>
  <si>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</si>
  <si>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</si>
  <si>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</si>
  <si>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</si>
  <si>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</si>
  <si>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</si>
  <si>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</si>
  <si>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</si>
  <si>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</si>
  <si>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</si>
  <si>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</si>
  <si>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</si>
  <si>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</si>
  <si>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</si>
  <si>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</si>
  <si>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</si>
  <si>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</si>
  <si>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</si>
  <si>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</si>
  <si>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</si>
  <si>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</si>
  <si>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</si>
  <si>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</si>
  <si>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</si>
  <si>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</si>
  <si>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</si>
  <si>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</si>
  <si>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</si>
  <si>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</si>
  <si>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</si>
  <si>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</si>
  <si>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</si>
  <si>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</si>
  <si>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</si>
  <si>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</si>
  <si>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</si>
  <si>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</si>
  <si>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</si>
  <si>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</si>
  <si>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</si>
  <si>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</si>
  <si>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</si>
  <si>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</si>
  <si>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</si>
  <si>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</si>
  <si>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</si>
  <si>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</si>
  <si>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</si>
  <si>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</si>
  <si>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</si>
  <si>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</si>
  <si>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</si>
  <si>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</si>
  <si>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</si>
  <si>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</si>
  <si>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</si>
  <si>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</si>
  <si>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</si>
  <si>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</si>
  <si>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</si>
  <si>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</si>
  <si>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</si>
  <si>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</si>
  <si>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</si>
  <si>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</si>
  <si>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</si>
  <si>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</si>
  <si>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</si>
  <si>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</si>
  <si>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</si>
  <si>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</si>
  <si>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</si>
  <si>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</si>
  <si>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</si>
  <si>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</si>
  <si>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</si>
  <si>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</si>
  <si>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</si>
  <si>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</si>
  <si>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</si>
  <si>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</si>
  <si>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</si>
  <si>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</si>
  <si>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</si>
  <si>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</si>
  <si>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</si>
  <si>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</si>
  <si>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</si>
  <si>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</si>
  <si>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</si>
  <si>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</si>
  <si>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</si>
  <si>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</si>
  <si>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</si>
  <si>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</si>
  <si>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</si>
  <si>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</si>
  <si>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</si>
  <si>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</si>
  <si>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</si>
  <si>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</si>
  <si>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</si>
  <si>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</si>
  <si>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</si>
  <si>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</si>
  <si>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</si>
  <si>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</si>
  <si>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</si>
  <si>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</si>
  <si>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</si>
  <si>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</si>
  <si>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</si>
  <si>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</si>
  <si>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</si>
  <si>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</si>
  <si>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</si>
  <si>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</si>
  <si>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</si>
  <si>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</si>
  <si>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</si>
  <si>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</si>
  <si>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</si>
  <si>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</si>
  <si>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</si>
  <si>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</si>
  <si>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</si>
  <si>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</si>
  <si>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</si>
  <si>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</si>
  <si>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</si>
  <si>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</si>
  <si>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</si>
  <si>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</si>
  <si>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</si>
  <si>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</si>
  <si>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</si>
  <si>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</si>
  <si>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</si>
  <si>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</si>
  <si>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</si>
  <si>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</si>
  <si>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</si>
  <si>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</si>
  <si>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</si>
  <si>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</si>
  <si>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</si>
  <si>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</si>
  <si>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</si>
  <si>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</si>
  <si>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</si>
  <si>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</si>
  <si>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</si>
  <si>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</si>
  <si>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</si>
  <si>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</si>
  <si>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</si>
  <si>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</si>
  <si>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</si>
  <si>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</si>
  <si>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</si>
  <si>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</si>
  <si>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</si>
  <si>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</si>
  <si>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</si>
  <si>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</si>
  <si>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</si>
  <si>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</si>
  <si>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</si>
  <si>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</si>
  <si>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</si>
  <si>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</si>
  <si>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</si>
  <si>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</si>
  <si>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</si>
  <si>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</si>
  <si>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</si>
  <si>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</si>
  <si>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</si>
  <si>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</si>
  <si>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</si>
  <si>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</si>
  <si>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</si>
  <si>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</si>
  <si>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</si>
  <si>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</si>
  <si>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</si>
  <si>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</si>
  <si>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</si>
  <si>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</si>
  <si>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</si>
  <si>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</si>
  <si>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</si>
  <si>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</si>
  <si>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</si>
  <si>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</si>
  <si>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</si>
  <si>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</si>
  <si>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</si>
  <si>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</si>
  <si>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</si>
  <si>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</si>
  <si>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</si>
  <si>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</si>
  <si>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</si>
  <si>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</si>
  <si>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</si>
  <si>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</si>
  <si>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</si>
  <si>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</si>
  <si>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</si>
  <si>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</si>
  <si>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</si>
  <si>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</si>
  <si>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</si>
  <si>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</si>
  <si>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</si>
  <si>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</si>
  <si>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</si>
  <si>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</si>
  <si>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</si>
  <si>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</si>
  <si>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</si>
  <si>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</si>
  <si>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</si>
  <si>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</si>
  <si>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</si>
  <si>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</si>
  <si>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</si>
  <si>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</si>
  <si>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</si>
  <si>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</si>
  <si>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</si>
  <si>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</si>
  <si>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</si>
  <si>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</si>
  <si>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</si>
  <si>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</si>
  <si>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</si>
  <si>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</si>
  <si>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</si>
  <si>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</si>
  <si>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</si>
  <si>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</si>
  <si>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</si>
  <si>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</si>
  <si>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</si>
  <si>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</si>
  <si>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</si>
  <si>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</si>
  <si>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</si>
  <si>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</si>
  <si>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</si>
  <si>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</si>
  <si>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</si>
  <si>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</si>
  <si>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</si>
  <si>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</si>
  <si>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</si>
  <si>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</si>
  <si>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</si>
  <si>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</si>
  <si>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</si>
  <si>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</si>
  <si>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</si>
  <si>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</si>
  <si>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</si>
  <si>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</si>
  <si>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</si>
  <si>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</si>
  <si>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</si>
  <si>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</si>
  <si>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</si>
  <si>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</si>
  <si>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</si>
  <si>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</si>
  <si>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</si>
  <si>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</si>
  <si>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</si>
  <si>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</si>
  <si>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</si>
  <si>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</si>
  <si>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</si>
  <si>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</si>
  <si>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</si>
  <si>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</si>
  <si>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</si>
  <si>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</si>
  <si>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</si>
  <si>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</si>
  <si>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</si>
  <si>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</si>
  <si>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</si>
  <si>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</si>
  <si>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</si>
  <si>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</si>
  <si>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</si>
  <si>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</si>
  <si>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</si>
  <si>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</si>
  <si>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</si>
  <si>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</si>
  <si>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</si>
  <si>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</si>
  <si>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</si>
  <si>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</si>
  <si>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</si>
  <si>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</si>
  <si>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</si>
  <si>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</si>
  <si>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</si>
  <si>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</si>
  <si>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</si>
  <si>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</si>
  <si>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</si>
  <si>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</si>
  <si>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</si>
  <si>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</si>
  <si>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</si>
  <si>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</si>
  <si>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</si>
  <si>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</si>
  <si>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</si>
  <si>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</si>
  <si>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</si>
  <si>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</si>
  <si>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</si>
  <si>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</si>
  <si>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</si>
  <si>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</si>
  <si>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</si>
  <si>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</si>
  <si>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</si>
  <si>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</si>
  <si>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</si>
  <si>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</si>
  <si>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</si>
  <si>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</si>
  <si>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</si>
  <si>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</si>
  <si>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</si>
  <si>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</si>
  <si>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</si>
  <si>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</si>
  <si>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</si>
  <si>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</si>
  <si>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</si>
  <si>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</si>
  <si>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</si>
  <si>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</si>
  <si>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</si>
  <si>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</si>
  <si>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</si>
  <si>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</si>
  <si>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</si>
  <si>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</si>
  <si>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</si>
  <si>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</si>
  <si>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</si>
  <si>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</si>
  <si>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</si>
  <si>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</si>
  <si>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</si>
  <si>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</si>
  <si>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</si>
  <si>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</si>
  <si>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</si>
  <si>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</si>
  <si>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</si>
  <si>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</si>
  <si>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</si>
  <si>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</si>
  <si>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</si>
  <si>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</si>
  <si>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</si>
  <si>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</si>
  <si>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</si>
  <si>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</si>
  <si>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</si>
  <si>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</si>
  <si>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</si>
  <si>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</si>
  <si>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</si>
  <si>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</si>
  <si>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</si>
  <si>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</si>
  <si>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</si>
  <si>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</si>
  <si>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</si>
  <si>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</si>
  <si>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</si>
  <si>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</si>
  <si>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</si>
  <si>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</si>
  <si>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</si>
  <si>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</si>
  <si>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</si>
  <si>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</si>
  <si>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</si>
  <si>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</si>
  <si>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</si>
  <si>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</si>
  <si>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</si>
  <si>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</si>
  <si>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</si>
  <si>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</si>
  <si>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</si>
  <si>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</si>
  <si>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</si>
  <si>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</si>
  <si>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</si>
  <si>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</si>
  <si>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</si>
  <si>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</si>
  <si>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</si>
  <si>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</si>
  <si>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</si>
  <si>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</si>
  <si>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</si>
  <si>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</si>
  <si>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</si>
  <si>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</si>
  <si>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</si>
  <si>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</si>
  <si>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</si>
  <si>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</si>
  <si>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</si>
  <si>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</si>
  <si>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</si>
  <si>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</si>
  <si>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</si>
  <si>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</si>
  <si>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</si>
  <si>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</si>
  <si>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</si>
  <si>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</si>
  <si>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</si>
  <si>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</si>
  <si>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</si>
  <si>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</si>
  <si>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</si>
  <si>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</si>
  <si>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</si>
  <si>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</si>
  <si>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</si>
  <si>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</si>
  <si>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</si>
  <si>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</si>
  <si>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</si>
  <si>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</si>
  <si>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</si>
  <si>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</si>
  <si>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</si>
  <si>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</si>
  <si>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</si>
  <si>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</si>
  <si>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</si>
  <si>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</si>
  <si>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</si>
  <si>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</si>
  <si>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</si>
  <si>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</si>
  <si>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</si>
  <si>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</si>
  <si>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</si>
  <si>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</si>
  <si>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</si>
  <si>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</si>
  <si>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</si>
  <si>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</si>
  <si>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</si>
  <si>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</si>
  <si>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</si>
  <si>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</si>
  <si>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</si>
  <si>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</si>
  <si>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</si>
  <si>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</si>
  <si>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</si>
  <si>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</si>
  <si>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</si>
  <si>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</si>
  <si>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</si>
  <si>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</si>
  <si>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</si>
  <si>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</si>
  <si>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</si>
  <si>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</si>
  <si>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</si>
  <si>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</si>
  <si>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</si>
  <si>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</si>
  <si>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</si>
  <si>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</si>
  <si>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</si>
  <si>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</si>
  <si>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</si>
  <si>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</si>
  <si>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</si>
  <si>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</si>
  <si>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</si>
  <si>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</si>
  <si>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</si>
  <si>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</si>
  <si>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</si>
  <si>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</si>
  <si>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</si>
  <si>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</si>
  <si>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</si>
  <si>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</si>
  <si>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</si>
  <si>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</si>
  <si>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</si>
  <si>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</si>
  <si>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</si>
  <si>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</si>
  <si>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</si>
  <si>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</si>
  <si>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</si>
  <si>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</si>
  <si>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</si>
  <si>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</si>
  <si>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</si>
  <si>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</si>
  <si>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</si>
  <si>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</si>
  <si>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</si>
  <si>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</si>
  <si>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</si>
  <si>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</si>
  <si>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</si>
  <si>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</si>
  <si>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</si>
  <si>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</si>
  <si>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</si>
  <si>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</si>
  <si>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</si>
  <si>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</si>
  <si>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</si>
  <si>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</si>
  <si>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</si>
  <si>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</si>
  <si>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</si>
  <si>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</si>
  <si>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</si>
  <si>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</si>
  <si>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</si>
  <si>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</si>
  <si>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</si>
  <si>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</si>
  <si>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</si>
  <si>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</si>
  <si>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</si>
  <si>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</si>
  <si>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</si>
  <si>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</si>
  <si>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</si>
  <si>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</si>
  <si>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</si>
  <si>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</si>
  <si>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</si>
  <si>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</si>
  <si>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</si>
  <si>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</si>
  <si>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</si>
  <si>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</si>
  <si>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</si>
  <si>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</si>
  <si>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</si>
  <si>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</si>
  <si>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</si>
  <si>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</si>
  <si>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</si>
  <si>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</si>
  <si>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</si>
  <si>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</si>
  <si>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</si>
  <si>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</si>
  <si>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</si>
  <si>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</si>
  <si>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</si>
  <si>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</si>
  <si>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</si>
  <si>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</si>
  <si>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</si>
  <si>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</si>
  <si>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</si>
  <si>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</si>
  <si>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</si>
  <si>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</si>
  <si>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</si>
  <si>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</si>
  <si>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</si>
  <si>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</si>
  <si>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</si>
  <si>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</si>
  <si>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</si>
  <si>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</si>
  <si>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</si>
  <si>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</si>
  <si>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</si>
  <si>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</si>
  <si>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</si>
  <si>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</si>
  <si>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</si>
  <si>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</si>
  <si>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</si>
  <si>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</si>
  <si>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</si>
  <si>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</si>
  <si>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</si>
  <si>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</si>
  <si>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</si>
  <si>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</si>
  <si>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</si>
  <si>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</si>
  <si>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</si>
  <si>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</si>
  <si>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</si>
  <si>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</si>
  <si>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</si>
  <si>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</si>
  <si>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</si>
  <si>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</si>
  <si>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</si>
  <si>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</si>
  <si>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</si>
  <si>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</si>
  <si>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</si>
  <si>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</si>
  <si>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</si>
  <si>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</si>
  <si>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</si>
  <si>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</si>
  <si>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</si>
  <si>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</si>
  <si>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</si>
  <si>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</si>
  <si>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</si>
  <si>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</si>
  <si>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</si>
  <si>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</si>
  <si>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</si>
  <si>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</si>
  <si>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</si>
  <si>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</si>
  <si>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</si>
  <si>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</si>
  <si>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</si>
  <si>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</si>
  <si>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</si>
  <si>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</si>
  <si>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</si>
  <si>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</si>
  <si>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</si>
  <si>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</si>
  <si>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</si>
  <si>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</si>
  <si>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</si>
  <si>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</si>
  <si>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</si>
  <si>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</si>
  <si>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</si>
  <si>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</si>
  <si>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</si>
  <si>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</si>
  <si>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</si>
  <si>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</si>
  <si>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</si>
  <si>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</si>
  <si>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</si>
  <si>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</si>
  <si>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</si>
  <si>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</si>
  <si>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</si>
  <si>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</si>
  <si>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</si>
  <si>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</si>
  <si>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</si>
  <si>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</si>
  <si>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</si>
  <si>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</si>
  <si>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</si>
  <si>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</si>
  <si>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</si>
  <si>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</si>
  <si>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</si>
  <si>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</si>
  <si>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</si>
  <si>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</si>
  <si>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</si>
  <si>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</si>
  <si>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</si>
  <si>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</si>
  <si>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</si>
  <si>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</si>
  <si>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</si>
  <si>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</si>
  <si>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</si>
  <si>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</si>
  <si>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</si>
  <si>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</si>
  <si>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</si>
  <si>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</si>
  <si>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</si>
  <si>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</si>
  <si>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</si>
  <si>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</si>
  <si>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</si>
  <si>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</si>
  <si>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</si>
  <si>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</si>
  <si>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</si>
  <si>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</si>
  <si>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</si>
  <si>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</si>
  <si>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</si>
  <si>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</si>
  <si>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</si>
  <si>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</si>
  <si>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</si>
  <si>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</si>
  <si>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</si>
  <si>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</si>
  <si>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</si>
  <si>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</si>
  <si>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</si>
  <si>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</si>
  <si>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</si>
  <si>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</si>
  <si>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</si>
  <si>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</si>
  <si>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</si>
  <si>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</si>
  <si>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</si>
  <si>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</si>
  <si>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</si>
  <si>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</si>
  <si>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</si>
  <si>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</si>
  <si>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</si>
  <si>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</si>
  <si>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</si>
  <si>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</si>
  <si>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</si>
  <si>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</si>
  <si>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</si>
  <si>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</si>
  <si>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</si>
  <si>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</si>
  <si>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</si>
  <si>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</si>
  <si>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</si>
  <si>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</si>
  <si>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</si>
  <si>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</si>
  <si>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</si>
  <si>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</si>
  <si>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</si>
  <si>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</si>
  <si>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</si>
  <si>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</si>
  <si>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</si>
  <si>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</si>
  <si>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</si>
  <si>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</si>
  <si>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</si>
  <si>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</si>
  <si>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</si>
  <si>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</si>
  <si>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</si>
  <si>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</si>
  <si>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</si>
  <si>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</si>
  <si>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</si>
  <si>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</si>
  <si>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</si>
  <si>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</si>
  <si>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</si>
  <si>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</si>
  <si>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</si>
  <si>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</si>
  <si>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</si>
  <si>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</si>
  <si>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</si>
  <si>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</si>
  <si>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</si>
  <si>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</si>
  <si>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</si>
  <si>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</si>
  <si>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</si>
  <si>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</si>
  <si>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</si>
  <si>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</si>
  <si>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</si>
  <si>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</si>
  <si>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</si>
  <si>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</si>
  <si>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</si>
  <si>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</si>
  <si>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</si>
  <si>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</si>
  <si>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</si>
  <si>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</si>
  <si>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</si>
  <si>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</si>
  <si>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</si>
  <si>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</si>
  <si>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</si>
  <si>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</si>
  <si>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</si>
  <si>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</si>
  <si>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</si>
  <si>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</si>
  <si>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</si>
  <si>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</si>
  <si>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</si>
  <si>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</si>
  <si>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</si>
  <si>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</si>
  <si>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</si>
  <si>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</si>
  <si>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</si>
  <si>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</si>
  <si>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</si>
  <si>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</si>
  <si>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</si>
  <si>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</si>
  <si>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</si>
  <si>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</si>
  <si>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</si>
  <si>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</si>
  <si>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</si>
  <si>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</si>
  <si>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</si>
  <si>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</si>
  <si>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</si>
  <si>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</si>
  <si>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</si>
  <si>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</si>
  <si>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</si>
  <si>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</si>
  <si>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</si>
  <si>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</si>
  <si>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</si>
  <si>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</si>
  <si>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</si>
  <si>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</si>
  <si>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</si>
  <si>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</si>
  <si>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</si>
  <si>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</si>
  <si>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</si>
  <si>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</si>
  <si>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</si>
  <si>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</si>
  <si>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</si>
  <si>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</si>
  <si>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</si>
  <si>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</si>
  <si>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</si>
  <si>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</si>
  <si>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</si>
  <si>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</si>
  <si>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</si>
  <si>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</si>
  <si>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</si>
  <si>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</si>
  <si>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</si>
  <si>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</si>
  <si>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</si>
  <si>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</si>
  <si>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</si>
  <si>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</si>
  <si>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</si>
  <si>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</si>
  <si>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</si>
  <si>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</si>
  <si>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</si>
  <si>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</si>
  <si>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</si>
  <si>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</si>
  <si>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</si>
  <si>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</si>
  <si>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</si>
  <si>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</si>
  <si>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</si>
  <si>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</si>
  <si>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</si>
  <si>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</si>
  <si>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</si>
  <si>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</si>
  <si>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</si>
  <si>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</si>
  <si>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</si>
  <si>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</si>
  <si>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</si>
  <si>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</si>
  <si>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</si>
  <si>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</si>
  <si>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</si>
  <si>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</si>
  <si>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</si>
  <si>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</si>
  <si>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</si>
  <si>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</si>
  <si>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</si>
  <si>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</si>
  <si>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</si>
  <si>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</si>
  <si>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</si>
  <si>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</si>
  <si>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</si>
  <si>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</si>
  <si>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</si>
  <si>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</si>
  <si>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</si>
  <si>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</si>
  <si>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</si>
  <si>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</si>
  <si>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</si>
  <si>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</si>
  <si>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</si>
  <si>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</si>
  <si>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</si>
  <si>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</si>
  <si>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</si>
  <si>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</si>
  <si>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</si>
  <si>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</si>
  <si>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</si>
  <si>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</si>
  <si>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</si>
  <si>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</si>
  <si>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</si>
  <si>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</si>
  <si>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</si>
  <si>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</si>
  <si>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</si>
  <si>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</si>
  <si>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</si>
  <si>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</si>
  <si>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</si>
  <si>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</si>
  <si>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</si>
  <si>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</si>
  <si>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</si>
  <si>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</si>
  <si>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</si>
  <si>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</si>
  <si>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</si>
  <si>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</si>
  <si>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</si>
  <si>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</si>
  <si>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</si>
  <si>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</si>
  <si>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</si>
  <si>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</si>
  <si>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</si>
  <si>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</si>
  <si>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</si>
  <si>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</si>
  <si>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</si>
  <si>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</si>
  <si>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</si>
  <si>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</si>
  <si>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</si>
  <si>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</si>
  <si>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</si>
  <si>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</si>
  <si>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</si>
  <si>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</si>
  <si>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</si>
  <si>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</si>
  <si>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</si>
  <si>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</si>
  <si>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</si>
  <si>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</si>
  <si>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</si>
  <si>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</si>
  <si>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</si>
  <si>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</si>
  <si>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</si>
  <si>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</si>
  <si>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</si>
  <si>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</si>
  <si>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</si>
  <si>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</si>
  <si>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</si>
  <si>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</si>
  <si>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</si>
  <si>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</si>
  <si>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</si>
  <si>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</si>
  <si>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</si>
  <si>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</si>
  <si>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</si>
  <si>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</si>
  <si>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</si>
  <si>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</si>
  <si>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</si>
  <si>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</si>
  <si>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</si>
  <si>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</si>
  <si>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</si>
  <si>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</si>
  <si>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</si>
  <si>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</si>
  <si>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</si>
  <si>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</si>
  <si>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</si>
  <si>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</si>
  <si>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</si>
  <si>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</si>
  <si>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</si>
  <si>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</si>
  <si>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</si>
  <si>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</si>
  <si>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</si>
  <si>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</si>
  <si>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</si>
  <si>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</si>
  <si>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</si>
  <si>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</si>
  <si>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</si>
  <si>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</si>
  <si>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</si>
  <si>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</si>
  <si>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</si>
  <si>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</si>
  <si>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</si>
  <si>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</si>
  <si>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</si>
  <si>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</si>
  <si>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</si>
  <si>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</si>
  <si>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</si>
  <si>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</si>
  <si>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</si>
  <si>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</si>
  <si>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</si>
  <si>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</si>
  <si>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</si>
  <si>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</si>
  <si>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</si>
  <si>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</si>
  <si>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</si>
  <si>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</si>
  <si>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</si>
  <si>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</si>
  <si>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</si>
  <si>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</si>
  <si>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</si>
  <si>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</si>
  <si>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</si>
  <si>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</si>
  <si>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</si>
  <si>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</si>
  <si>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</si>
  <si>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</si>
  <si>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</si>
  <si>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</si>
  <si>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</si>
  <si>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</si>
  <si>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</si>
  <si>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</si>
  <si>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</si>
  <si>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</si>
  <si>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</si>
  <si>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</si>
  <si>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</si>
  <si>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</si>
  <si>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</si>
  <si>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</si>
  <si>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</si>
  <si>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</si>
  <si>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</si>
  <si>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</si>
  <si>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</si>
  <si>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</si>
  <si>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</si>
  <si>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</si>
  <si>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</si>
  <si>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</si>
  <si>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</si>
  <si>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</si>
  <si>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</si>
  <si>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</si>
  <si>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</si>
  <si>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</si>
  <si>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</si>
  <si>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</si>
  <si>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</si>
  <si>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</si>
  <si>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</si>
  <si>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</si>
  <si>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</si>
  <si>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</si>
  <si>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</si>
  <si>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</si>
  <si>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</si>
  <si>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</si>
  <si>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</si>
  <si>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</si>
  <si>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</si>
  <si>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</si>
  <si>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</si>
  <si>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</si>
  <si>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</si>
  <si>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</si>
  <si>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</si>
  <si>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</si>
  <si>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</si>
  <si>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</si>
  <si>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</si>
  <si>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</si>
  <si>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</si>
  <si>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</si>
  <si>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</si>
  <si>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</si>
  <si>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</si>
  <si>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</si>
  <si>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</si>
  <si>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</si>
  <si>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</si>
  <si>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</si>
  <si>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</si>
  <si>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</si>
  <si>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</si>
  <si>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</si>
  <si>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</si>
  <si>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</si>
  <si>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</si>
  <si>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</si>
  <si>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</si>
  <si>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</si>
  <si>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</si>
  <si>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</si>
  <si>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</si>
  <si>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</si>
  <si>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</si>
  <si>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</si>
  <si>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</si>
  <si>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</si>
  <si>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</si>
  <si>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</si>
  <si>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</si>
  <si>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</si>
  <si>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</si>
  <si>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</si>
  <si>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</si>
  <si>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</si>
  <si>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</si>
  <si>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</si>
  <si>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</si>
  <si>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</si>
  <si>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</si>
  <si>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</si>
  <si>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</si>
  <si>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</si>
  <si>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</si>
  <si>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</si>
  <si>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</si>
  <si>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</si>
  <si>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</si>
  <si>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</si>
  <si>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</si>
  <si>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</si>
  <si>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</si>
  <si>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</si>
  <si>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</si>
  <si>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</si>
  <si>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</si>
  <si>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</si>
  <si>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</si>
  <si>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</si>
  <si>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</si>
  <si>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</si>
  <si>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</si>
  <si>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</si>
  <si>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</si>
  <si>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</si>
  <si>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</si>
  <si>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</si>
  <si>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</si>
  <si>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</si>
  <si>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</si>
  <si>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</si>
  <si>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</si>
  <si>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</si>
  <si>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</si>
  <si>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</si>
  <si>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</si>
  <si>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</si>
  <si>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</si>
  <si>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</si>
  <si>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</si>
  <si>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</si>
  <si>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</si>
  <si>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</si>
  <si>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</si>
  <si>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</si>
  <si>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</si>
  <si>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</si>
  <si>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</si>
  <si>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</si>
  <si>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</si>
  <si>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</si>
  <si>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</si>
  <si>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</si>
  <si>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</si>
  <si>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</si>
  <si>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</si>
  <si>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</si>
  <si>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</si>
  <si>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</si>
  <si>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</si>
  <si>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</si>
  <si>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</si>
  <si>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</si>
  <si>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</si>
  <si>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</si>
  <si>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</si>
  <si>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</si>
  <si>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</si>
  <si>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</si>
  <si>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</si>
  <si>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</si>
  <si>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</si>
  <si>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</si>
  <si>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</si>
  <si>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</si>
  <si>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</si>
  <si>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</si>
  <si>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</si>
  <si>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</si>
  <si>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</si>
  <si>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</si>
  <si>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</si>
  <si>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</si>
  <si>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</si>
  <si>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</si>
  <si>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</si>
  <si>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</si>
  <si>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</si>
  <si>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</si>
  <si>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</si>
  <si>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</si>
  <si>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</si>
  <si>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</si>
  <si>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</si>
  <si>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</si>
  <si>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</si>
  <si>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</si>
  <si>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</si>
  <si>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</si>
  <si>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</si>
  <si>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</si>
  <si>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</si>
  <si>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</si>
  <si>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</si>
  <si>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</si>
  <si>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</si>
  <si>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</si>
  <si>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</si>
  <si>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</si>
  <si>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</si>
  <si>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</si>
  <si>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</si>
  <si>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</si>
  <si>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</si>
  <si>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</si>
  <si>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</si>
  <si>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</si>
  <si>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</si>
  <si>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</si>
  <si>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</si>
  <si>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</si>
  <si>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</si>
  <si>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</si>
  <si>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</si>
  <si>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</si>
  <si>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</si>
  <si>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</si>
  <si>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</si>
  <si>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</si>
  <si>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</si>
  <si>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</si>
  <si>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</si>
  <si>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</si>
  <si>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</si>
  <si>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</si>
  <si>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</si>
  <si>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</si>
  <si>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</si>
  <si>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</si>
  <si>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</si>
  <si>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</si>
  <si>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</si>
  <si>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</si>
  <si>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</si>
  <si>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</si>
  <si>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</si>
  <si>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</si>
  <si>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</si>
  <si>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</si>
  <si>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</si>
  <si>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</si>
  <si>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</si>
  <si>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</si>
  <si>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</si>
  <si>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</si>
  <si>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</si>
  <si>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</si>
  <si>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</si>
  <si>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</si>
  <si>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</si>
  <si>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</si>
  <si>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</si>
  <si>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</si>
  <si>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</si>
  <si>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</si>
  <si>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</si>
  <si>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</si>
  <si>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</si>
  <si>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</si>
  <si>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</si>
  <si>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</si>
  <si>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</si>
  <si>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</si>
  <si>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</si>
  <si>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</si>
  <si>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</si>
  <si>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</si>
  <si>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</si>
  <si>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</si>
  <si>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</si>
  <si>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</si>
  <si>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</si>
  <si>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</si>
  <si>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</si>
  <si>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</si>
  <si>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</si>
  <si>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</si>
  <si>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</si>
  <si>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</si>
  <si>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</si>
  <si>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</si>
  <si>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</si>
  <si>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</si>
  <si>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</si>
  <si>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</si>
  <si>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</si>
  <si>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</si>
  <si>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</si>
  <si>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</si>
  <si>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</si>
  <si>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</si>
  <si>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</si>
  <si>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</si>
  <si>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</si>
  <si>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</si>
  <si>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</si>
  <si>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</si>
  <si>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</si>
  <si>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</si>
  <si>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</si>
  <si>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</si>
  <si>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</si>
  <si>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</si>
  <si>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</si>
  <si>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</si>
  <si>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</si>
  <si>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</si>
  <si>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</si>
  <si>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</si>
  <si>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</si>
  <si>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</si>
  <si>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</si>
  <si>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</si>
  <si>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</si>
  <si>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</si>
  <si>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</si>
  <si>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</si>
  <si>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</si>
  <si>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</si>
  <si>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</si>
  <si>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</si>
  <si>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</si>
  <si>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</si>
  <si>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</si>
  <si>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</si>
  <si>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</si>
  <si>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</si>
  <si>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</si>
  <si>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</si>
  <si>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</si>
  <si>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</si>
  <si>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</si>
  <si>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</si>
  <si>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</si>
  <si>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</si>
  <si>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</si>
  <si>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</si>
  <si>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</si>
  <si>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</si>
  <si>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</si>
  <si>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</si>
  <si>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</si>
  <si>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</si>
  <si>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</si>
  <si>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</si>
  <si>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</si>
  <si>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</si>
  <si>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</si>
  <si>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</si>
  <si>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</si>
  <si>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</si>
  <si>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</si>
  <si>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</si>
  <si>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</si>
  <si>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</si>
  <si>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</si>
  <si>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</si>
  <si>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</si>
  <si>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</si>
  <si>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</si>
  <si>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</si>
  <si>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</si>
  <si>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</si>
  <si>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</si>
  <si>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</si>
  <si>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</si>
  <si>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</si>
  <si>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</si>
  <si>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</si>
  <si>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</si>
  <si>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</si>
  <si>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</si>
  <si>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</si>
  <si>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</si>
  <si>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</si>
  <si>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</si>
  <si>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</si>
  <si>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</si>
  <si>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</si>
  <si>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</si>
  <si>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</si>
  <si>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</si>
  <si>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</si>
  <si>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</si>
  <si>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</si>
  <si>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</si>
  <si>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</si>
  <si>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</si>
  <si>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</si>
  <si>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</si>
  <si>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</si>
  <si>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</si>
  <si>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</si>
  <si>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</si>
  <si>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</si>
  <si>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</si>
  <si>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</si>
  <si>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</si>
  <si>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</si>
  <si>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</si>
  <si>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</si>
  <si>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</si>
  <si>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</si>
  <si>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</si>
  <si>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</si>
  <si>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</si>
  <si>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</si>
  <si>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</si>
  <si>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</si>
  <si>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</si>
  <si>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</si>
  <si>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</si>
  <si>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</si>
  <si>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</si>
  <si>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</si>
  <si>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</si>
  <si>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</si>
  <si>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</si>
  <si>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</si>
  <si>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</si>
  <si>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</si>
  <si>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</si>
  <si>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</si>
  <si>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</si>
  <si>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</si>
  <si>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</si>
  <si>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</si>
  <si>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</si>
  <si>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</si>
  <si>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</si>
  <si>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</si>
  <si>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</si>
  <si>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</si>
  <si>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</si>
  <si>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</si>
  <si>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</si>
  <si>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</si>
  <si>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</si>
  <si>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</si>
  <si>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</si>
  <si>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</si>
  <si>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</si>
  <si>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</si>
  <si>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</si>
  <si>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</si>
  <si>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</si>
  <si>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</si>
  <si>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</si>
  <si>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</si>
  <si>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</si>
  <si>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</si>
  <si>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</si>
  <si>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</si>
  <si>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</si>
  <si>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</si>
  <si>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</si>
  <si>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</si>
  <si>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</si>
  <si>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</si>
  <si>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</si>
  <si>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</si>
  <si>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</si>
  <si>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</si>
  <si>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</si>
  <si>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</si>
  <si>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</si>
  <si>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</si>
  <si>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</si>
  <si>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</si>
  <si>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</si>
  <si>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</si>
  <si>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</si>
  <si>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</si>
  <si>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</si>
  <si>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</si>
  <si>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</si>
  <si>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</si>
  <si>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</si>
  <si>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</si>
  <si>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</si>
  <si>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</si>
  <si>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</si>
  <si>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</si>
  <si>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</si>
  <si>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</si>
  <si>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</si>
  <si>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</si>
  <si>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</si>
  <si>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</si>
  <si>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</si>
  <si>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</si>
  <si>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</si>
  <si>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</si>
  <si>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</si>
  <si>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</si>
  <si>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</si>
  <si>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</si>
  <si>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</si>
  <si>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</si>
  <si>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</si>
  <si>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</si>
  <si>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</si>
  <si>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</si>
  <si>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</si>
  <si>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</si>
  <si>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</si>
  <si>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</si>
  <si>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</si>
  <si>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</si>
  <si>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</si>
  <si>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</si>
  <si>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</si>
  <si>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</si>
  <si>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</si>
  <si>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</si>
  <si>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</si>
  <si>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</si>
  <si>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</si>
  <si>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</si>
  <si>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</si>
  <si>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</si>
  <si>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</si>
  <si>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</si>
  <si>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</si>
  <si>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</si>
  <si>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</si>
  <si>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</si>
  <si>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</si>
  <si>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</si>
  <si>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</si>
  <si>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</si>
  <si>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</si>
  <si>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</si>
  <si>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</si>
  <si>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</si>
  <si>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</si>
  <si>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</si>
  <si>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</si>
  <si>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</si>
  <si>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</si>
  <si>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</si>
  <si>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</si>
  <si>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</si>
  <si>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</si>
  <si>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</si>
  <si>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</si>
  <si>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</si>
  <si>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</si>
  <si>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</si>
  <si>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</si>
  <si>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</si>
  <si>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</si>
  <si>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</si>
  <si>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</si>
  <si>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</si>
  <si>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</si>
  <si>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</si>
  <si>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</si>
  <si>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</si>
  <si>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</si>
  <si>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</si>
  <si>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</si>
  <si>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</si>
  <si>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</si>
  <si>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</si>
  <si>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</si>
  <si>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</si>
  <si>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</si>
  <si>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</si>
  <si>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</si>
  <si>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</si>
  <si>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</si>
  <si>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</si>
  <si>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</si>
  <si>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</si>
  <si>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</si>
  <si>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</si>
  <si>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</si>
  <si>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</si>
  <si>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</si>
  <si>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</si>
  <si>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</si>
  <si>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</si>
  <si>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</si>
  <si>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</si>
  <si>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</si>
  <si>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</si>
  <si>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</si>
  <si>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</si>
  <si>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</si>
  <si>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</si>
  <si>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</si>
  <si>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</si>
  <si>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</si>
  <si>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</si>
  <si>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</si>
  <si>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</si>
  <si>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</si>
  <si>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</si>
  <si>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</si>
  <si>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</si>
  <si>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</si>
  <si>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</si>
  <si>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</si>
  <si>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</si>
  <si>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</si>
  <si>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</si>
  <si>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</si>
  <si>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</si>
  <si>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</si>
  <si>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</si>
  <si>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</si>
  <si>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</si>
  <si>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</si>
  <si>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</si>
  <si>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</si>
  <si>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</si>
  <si>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</si>
  <si>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</si>
  <si>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</si>
  <si>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</si>
  <si>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</si>
  <si>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</si>
  <si>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</si>
  <si>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</si>
  <si>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</si>
  <si>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</si>
  <si>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</si>
  <si>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</si>
  <si>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</si>
  <si>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</si>
  <si>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</si>
  <si>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</si>
  <si>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</si>
  <si>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</si>
  <si>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</si>
  <si>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</si>
  <si>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</si>
  <si>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</si>
  <si>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</si>
  <si>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</si>
  <si>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</si>
  <si>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</si>
  <si>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</si>
  <si>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</si>
  <si>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</si>
  <si>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</si>
  <si>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</si>
  <si>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</si>
  <si>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</si>
  <si>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</si>
  <si>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</si>
  <si>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</si>
  <si>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</si>
  <si>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</si>
  <si>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</si>
  <si>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</si>
  <si>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</si>
  <si>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</si>
  <si>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</si>
  <si>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</si>
  <si>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</si>
  <si>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</si>
  <si>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</si>
  <si>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</si>
  <si>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</si>
  <si>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</si>
  <si>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</si>
  <si>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</si>
  <si>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</si>
  <si>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</si>
  <si>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</si>
  <si>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</si>
  <si>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</si>
  <si>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</si>
  <si>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</si>
  <si>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</si>
  <si>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</si>
  <si>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</si>
  <si>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</si>
  <si>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</si>
  <si>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</si>
  <si>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</si>
  <si>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</si>
  <si>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</si>
  <si>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</si>
  <si>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</si>
  <si>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</si>
  <si>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</si>
  <si>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</si>
  <si>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</si>
  <si>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</si>
  <si>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</si>
  <si>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</si>
  <si>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</si>
  <si>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</si>
  <si>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</si>
  <si>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</si>
  <si>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</si>
  <si>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</si>
  <si>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</si>
  <si>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</si>
  <si>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</si>
  <si>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</si>
  <si>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</si>
  <si>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</si>
  <si>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</si>
  <si>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</si>
  <si>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</si>
  <si>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</si>
  <si>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</si>
  <si>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</si>
  <si>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</si>
  <si>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</si>
  <si>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</si>
  <si>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</si>
  <si>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</si>
  <si>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</si>
  <si>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</si>
  <si>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</si>
  <si>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</si>
  <si>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</si>
  <si>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</si>
  <si>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</si>
  <si>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</si>
  <si>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</si>
  <si>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</si>
  <si>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</si>
  <si>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</si>
  <si>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</si>
  <si>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</si>
  <si>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</si>
  <si>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</si>
  <si>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</si>
  <si>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</si>
  <si>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</si>
  <si>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</si>
  <si>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</si>
  <si>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</si>
  <si>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</si>
  <si>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</si>
  <si>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</si>
  <si>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</si>
  <si>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</si>
  <si>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</si>
  <si>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</si>
  <si>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</si>
  <si>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</si>
  <si>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</si>
  <si>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</si>
  <si>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</si>
  <si>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</si>
  <si>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</si>
  <si>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</si>
  <si>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</si>
  <si>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</si>
  <si>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</si>
  <si>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</si>
  <si>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</si>
  <si>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</si>
  <si>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</si>
  <si>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</si>
  <si>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</si>
  <si>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</si>
  <si>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</si>
  <si>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</si>
  <si>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</si>
  <si>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</si>
  <si>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</si>
  <si>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</si>
  <si>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</si>
  <si>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</si>
  <si>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</si>
  <si>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</si>
  <si>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</si>
  <si>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</si>
  <si>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</si>
  <si>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</si>
  <si>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</si>
  <si>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</si>
  <si>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</si>
  <si>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</si>
  <si>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</si>
  <si>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</si>
  <si>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</si>
  <si>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</si>
  <si>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</si>
  <si>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</si>
  <si>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</si>
  <si>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</si>
  <si>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</si>
  <si>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</si>
  <si>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</si>
  <si>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</si>
  <si>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</si>
  <si>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</si>
  <si>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</si>
  <si>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</si>
  <si>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</si>
  <si>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</si>
  <si>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</si>
  <si>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</si>
  <si>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</si>
  <si>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</si>
  <si>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</si>
  <si>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</si>
  <si>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</si>
  <si>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</si>
  <si>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</si>
  <si>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</si>
  <si>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</si>
  <si>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</si>
  <si>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</si>
  <si>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</si>
  <si>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</si>
  <si>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</si>
  <si>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</si>
  <si>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</si>
  <si>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</si>
  <si>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</si>
  <si>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</si>
  <si>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</si>
  <si>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</si>
  <si>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</si>
  <si>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</si>
  <si>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</si>
  <si>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</si>
  <si>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</si>
  <si>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</si>
  <si>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</si>
  <si>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</si>
  <si>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</si>
  <si>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</si>
  <si>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</si>
  <si>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</si>
  <si>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</si>
  <si>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</si>
  <si>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</si>
  <si>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</si>
  <si>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</si>
  <si>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</si>
  <si>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</si>
  <si>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</si>
  <si>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</si>
  <si>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</si>
  <si>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</si>
  <si>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</si>
  <si>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</si>
  <si>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</si>
  <si>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</si>
  <si>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</si>
  <si>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</si>
  <si>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</si>
  <si>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</si>
  <si>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</si>
  <si>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</si>
  <si>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</si>
  <si>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</si>
  <si>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</si>
  <si>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</si>
  <si>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</si>
  <si>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</si>
  <si>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</si>
  <si>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</si>
  <si>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</si>
  <si>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</si>
  <si>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</si>
  <si>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</si>
  <si>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</si>
  <si>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</si>
  <si>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</si>
  <si>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</si>
  <si>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</si>
  <si>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</si>
  <si>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</si>
  <si>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</si>
  <si>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</si>
  <si>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</si>
  <si>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</si>
  <si>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</si>
  <si>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</si>
  <si>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</si>
  <si>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</si>
  <si>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</si>
  <si>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</si>
  <si>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</si>
  <si>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</si>
  <si>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</si>
  <si>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</si>
  <si>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</si>
  <si>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</si>
  <si>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</si>
  <si>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</si>
  <si>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</si>
  <si>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</si>
  <si>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</si>
  <si>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</si>
  <si>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</si>
  <si>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</si>
  <si>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</si>
  <si>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</si>
  <si>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</si>
  <si>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</si>
  <si>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</si>
  <si>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</si>
  <si>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</si>
  <si>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</si>
  <si>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</si>
  <si>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</si>
  <si>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</si>
  <si>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</si>
  <si>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</si>
  <si>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</si>
  <si>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</si>
  <si>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</si>
  <si>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</si>
  <si>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</si>
  <si>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</si>
  <si>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</si>
  <si>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</si>
  <si>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</si>
  <si>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</si>
  <si>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</si>
  <si>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</si>
  <si>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</si>
  <si>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</si>
  <si>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</si>
  <si>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</si>
  <si>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</si>
  <si>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</si>
  <si>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</si>
  <si>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</si>
  <si>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</si>
  <si>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</si>
  <si>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</si>
  <si>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</si>
  <si>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</si>
  <si>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</si>
  <si>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</si>
  <si>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</si>
  <si>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</si>
  <si>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</si>
  <si>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</si>
  <si>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</si>
  <si>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</si>
  <si>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</si>
  <si>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</si>
  <si>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</si>
  <si>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</si>
  <si>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</si>
  <si>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</si>
  <si>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</si>
  <si>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</si>
  <si>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</si>
  <si>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</si>
  <si>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</si>
  <si>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</si>
  <si>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</si>
  <si>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</si>
  <si>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</si>
  <si>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</si>
  <si>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</si>
  <si>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</si>
  <si>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</si>
  <si>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</si>
  <si>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</si>
  <si>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</si>
  <si>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</si>
  <si>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</si>
  <si>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</si>
  <si>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</si>
  <si>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</si>
  <si>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</si>
  <si>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</si>
  <si>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</si>
  <si>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</si>
  <si>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</si>
  <si>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</si>
  <si>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</si>
  <si>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</si>
  <si>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</si>
  <si>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</si>
  <si>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</si>
  <si>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</si>
  <si>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</si>
  <si>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</si>
  <si>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</si>
  <si>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</si>
  <si>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</si>
  <si>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</si>
  <si>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</si>
  <si>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</si>
  <si>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</si>
  <si>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</si>
  <si>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</si>
  <si>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</si>
  <si>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</si>
  <si>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</si>
  <si>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</si>
  <si>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</si>
  <si>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</si>
  <si>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</si>
  <si>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</si>
  <si>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</si>
  <si>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</si>
  <si>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</si>
  <si>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</si>
  <si>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</si>
  <si>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</si>
  <si>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</si>
  <si>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</si>
  <si>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</si>
  <si>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</si>
  <si>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</si>
  <si>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</si>
  <si>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</si>
  <si>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</si>
  <si>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</si>
  <si>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</si>
  <si>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</si>
  <si>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</si>
  <si>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</si>
  <si>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</si>
  <si>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</si>
  <si>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</si>
  <si>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</si>
  <si>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</si>
  <si>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</si>
  <si>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</si>
  <si>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</si>
  <si>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</si>
  <si>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</si>
  <si>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</si>
  <si>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</si>
  <si>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</si>
  <si>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</si>
  <si>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</si>
  <si>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</si>
  <si>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</si>
  <si>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</si>
  <si>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</si>
  <si>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</si>
  <si>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</si>
  <si>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</si>
  <si>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</si>
  <si>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</si>
  <si>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</si>
  <si>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</si>
  <si>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</si>
  <si>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</si>
  <si>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</si>
  <si>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</si>
  <si>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</si>
  <si>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</si>
  <si>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</si>
  <si>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</si>
  <si>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</si>
  <si>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</si>
  <si>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</si>
  <si>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</si>
  <si>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</si>
  <si>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</si>
  <si>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</si>
  <si>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</si>
  <si>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</si>
  <si>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</si>
  <si>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</si>
  <si>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</si>
  <si>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</si>
  <si>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</si>
  <si>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</si>
  <si>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</si>
  <si>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</si>
  <si>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</si>
  <si>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</si>
  <si>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</si>
  <si>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</si>
  <si>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</si>
  <si>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</si>
  <si>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</si>
  <si>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</si>
  <si>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</si>
  <si>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</si>
  <si>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</si>
  <si>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</si>
  <si>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</si>
  <si>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</si>
  <si>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</si>
  <si>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</si>
  <si>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</si>
  <si>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</si>
  <si>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</si>
  <si>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</si>
  <si>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</si>
  <si>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</si>
  <si>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</si>
  <si>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</si>
  <si>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</si>
  <si>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</si>
  <si>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</si>
  <si>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</si>
  <si>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</si>
  <si>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</si>
  <si>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</si>
  <si>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</si>
  <si>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</si>
  <si>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</si>
  <si>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</si>
  <si>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</si>
  <si>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</si>
  <si>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</si>
  <si>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</si>
  <si>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</si>
  <si>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</si>
  <si>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</si>
  <si>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</si>
  <si>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</si>
  <si>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</si>
  <si>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</si>
  <si>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</si>
  <si>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</si>
  <si>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</si>
  <si>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</si>
  <si>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</si>
  <si>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</si>
  <si>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</si>
  <si>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</si>
  <si>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</si>
  <si>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</si>
  <si>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</si>
  <si>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</si>
  <si>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</si>
  <si>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</si>
  <si>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</si>
  <si>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</si>
  <si>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</si>
  <si>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</si>
  <si>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</si>
  <si>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</si>
  <si>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</si>
  <si>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</si>
  <si>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</si>
  <si>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</si>
  <si>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</si>
  <si>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</si>
  <si>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</si>
  <si>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</si>
  <si>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</si>
  <si>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</si>
  <si>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</si>
  <si>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</si>
  <si>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</si>
  <si>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</si>
  <si>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</si>
  <si>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</si>
  <si>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</si>
  <si>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</si>
  <si>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</si>
  <si>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</si>
  <si>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</si>
  <si>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</si>
  <si>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</si>
  <si>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</si>
  <si>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</si>
  <si>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</si>
  <si>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</si>
  <si>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</si>
  <si>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</si>
  <si>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</si>
  <si>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</si>
  <si>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</si>
  <si>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</si>
  <si>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</si>
  <si>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</si>
  <si>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</si>
  <si>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</si>
  <si>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</si>
  <si>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</si>
  <si>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</si>
  <si>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</si>
  <si>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</si>
  <si>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</si>
  <si>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</si>
  <si>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</si>
  <si>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</si>
  <si>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</si>
  <si>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</si>
  <si>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</si>
  <si>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</si>
  <si>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</si>
  <si>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</si>
  <si>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</si>
  <si>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</si>
  <si>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</si>
  <si>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</si>
  <si>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</si>
  <si>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</si>
  <si>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</si>
  <si>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</si>
  <si>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</si>
  <si>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</si>
  <si>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</si>
  <si>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</si>
  <si>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</si>
  <si>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</si>
  <si>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</si>
  <si>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</si>
  <si>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</si>
  <si>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</si>
  <si>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</si>
  <si>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</si>
  <si>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</si>
  <si>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</si>
  <si>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</si>
  <si>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</si>
  <si>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</si>
  <si>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</si>
  <si>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</si>
  <si>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</si>
  <si>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</si>
  <si>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</si>
  <si>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</si>
  <si>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</si>
  <si>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</si>
  <si>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</si>
  <si>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</si>
  <si>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</si>
  <si>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</si>
  <si>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</si>
  <si>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</si>
  <si>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</si>
  <si>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</si>
  <si>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</si>
  <si>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</si>
  <si>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</si>
  <si>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</si>
  <si>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</si>
  <si>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</si>
  <si>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</si>
  <si>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</si>
  <si>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</si>
  <si>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</si>
  <si>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</si>
  <si>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</si>
  <si>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</si>
  <si>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</si>
  <si>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</si>
  <si>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</si>
  <si>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</si>
  <si>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</si>
  <si>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</si>
  <si>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</si>
  <si>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</si>
  <si>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</si>
  <si>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</si>
  <si>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</si>
  <si>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</si>
  <si>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</si>
  <si>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</si>
  <si>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</si>
  <si>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</si>
  <si>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</si>
  <si>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</si>
  <si>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</si>
  <si>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</si>
  <si>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</si>
  <si>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</si>
  <si>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</si>
  <si>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</si>
  <si>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</si>
  <si>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</si>
  <si>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</si>
  <si>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</si>
  <si>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</si>
  <si>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</si>
  <si>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</si>
  <si>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</si>
  <si>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</si>
  <si>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</si>
  <si>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</si>
  <si>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</si>
  <si>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</si>
  <si>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</si>
  <si>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</si>
  <si>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</si>
  <si>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</si>
  <si>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</si>
  <si>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</si>
  <si>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</si>
  <si>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</si>
  <si>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</si>
  <si>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</si>
  <si>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</si>
  <si>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</si>
  <si>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</si>
  <si>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</si>
  <si>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</si>
  <si>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</si>
  <si>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</si>
  <si>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</si>
  <si>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</si>
  <si>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</si>
  <si>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</si>
  <si>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</si>
  <si>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</si>
  <si>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</si>
  <si>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</si>
  <si>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</si>
  <si>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</si>
  <si>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</si>
  <si>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</si>
  <si>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</si>
  <si>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</si>
  <si>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</si>
  <si>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</si>
  <si>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</si>
  <si>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</si>
  <si>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</si>
  <si>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</si>
  <si>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</si>
  <si>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</si>
  <si>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</si>
  <si>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</si>
  <si>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</si>
  <si>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</si>
  <si>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</si>
  <si>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</si>
  <si>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</si>
  <si>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</si>
  <si>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</si>
  <si>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</si>
  <si>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</si>
  <si>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</si>
  <si>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</si>
  <si>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</si>
  <si>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</si>
  <si>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</si>
  <si>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</si>
  <si>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</si>
  <si>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</si>
  <si>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</si>
  <si>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</si>
  <si>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</si>
  <si>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</si>
  <si>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</si>
  <si>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</si>
  <si>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</si>
  <si>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</si>
  <si>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</si>
  <si>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</si>
  <si>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</si>
  <si>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</si>
  <si>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</si>
  <si>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</si>
  <si>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</si>
  <si>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</si>
  <si>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</si>
  <si>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</si>
  <si>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</si>
  <si>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</si>
  <si>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</si>
  <si>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</si>
  <si>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</si>
  <si>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</si>
  <si>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</si>
  <si>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</si>
  <si>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</si>
  <si>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</si>
  <si>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</si>
  <si>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</si>
  <si>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</si>
  <si>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</si>
  <si>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</si>
  <si>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</si>
  <si>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</si>
  <si>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</si>
  <si>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</si>
  <si>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</si>
  <si>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</si>
  <si>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</si>
  <si>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</si>
  <si>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</si>
  <si>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</si>
  <si>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</si>
  <si>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</si>
  <si>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</si>
  <si>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</si>
  <si>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</si>
  <si>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</si>
  <si>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</si>
  <si>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</si>
  <si>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</si>
  <si>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</si>
  <si>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</si>
  <si>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</si>
  <si>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</si>
  <si>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</si>
  <si>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</si>
  <si>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</si>
  <si>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</si>
  <si>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</si>
  <si>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</si>
  <si>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</si>
  <si>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</si>
  <si>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</si>
  <si>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</si>
  <si>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</si>
  <si>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</si>
  <si>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</si>
  <si>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</si>
  <si>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</si>
  <si>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</si>
  <si>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</si>
  <si>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</si>
  <si>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</si>
  <si>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</si>
  <si>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</si>
  <si>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</si>
  <si>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</si>
  <si>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</si>
  <si>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</si>
  <si>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</si>
  <si>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</si>
  <si>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</si>
  <si>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</si>
  <si>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</si>
  <si>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</si>
  <si>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</si>
  <si>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</si>
  <si>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</si>
  <si>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</si>
  <si>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</si>
  <si>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</si>
  <si>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</si>
  <si>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</si>
  <si>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</si>
  <si>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</si>
  <si>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</si>
  <si>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</si>
  <si>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</si>
  <si>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</si>
  <si>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</si>
  <si>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</si>
  <si>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</si>
  <si>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</si>
  <si>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</si>
  <si>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</si>
  <si>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</si>
  <si>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</si>
  <si>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</si>
  <si>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</si>
  <si>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</si>
  <si>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</si>
  <si>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</si>
  <si>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</si>
  <si>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</si>
  <si>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</si>
  <si>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</si>
  <si>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</si>
  <si>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</si>
  <si>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</si>
  <si>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</si>
  <si>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</si>
  <si>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</si>
  <si>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</si>
  <si>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</si>
  <si>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</si>
  <si>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</si>
  <si>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</si>
  <si>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</si>
  <si>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</si>
  <si>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</si>
  <si>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</si>
  <si>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</si>
  <si>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</si>
  <si>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</si>
  <si>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</si>
  <si>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</si>
  <si>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</si>
  <si>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</si>
  <si>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</si>
  <si>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</si>
  <si>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</si>
  <si>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</si>
  <si>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</si>
  <si>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</si>
  <si>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</si>
  <si>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</si>
  <si>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</si>
  <si>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</si>
  <si>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</si>
  <si>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</si>
  <si>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</si>
  <si>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</si>
  <si>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</si>
  <si>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</si>
  <si>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</si>
  <si>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</si>
  <si>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</si>
  <si>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</si>
  <si>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</si>
  <si>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</si>
  <si>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</si>
  <si>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</si>
  <si>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</si>
  <si>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</si>
  <si>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</si>
  <si>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</si>
  <si>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</si>
  <si>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</si>
  <si>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</si>
  <si>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</si>
  <si>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</si>
  <si>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</si>
  <si>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</si>
  <si>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</si>
  <si>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</si>
  <si>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</si>
  <si>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</si>
  <si>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</si>
  <si>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</si>
  <si>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</si>
  <si>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</si>
  <si>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</si>
  <si>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</si>
  <si>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</si>
  <si>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</si>
  <si>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</si>
  <si>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</si>
  <si>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</si>
  <si>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</si>
  <si>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</si>
  <si>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</si>
  <si>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</si>
  <si>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</si>
  <si>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</si>
  <si>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</si>
  <si>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</si>
  <si>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</si>
  <si>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</si>
  <si>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</si>
  <si>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</si>
  <si>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</si>
  <si>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</si>
  <si>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</si>
  <si>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</si>
  <si>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</si>
  <si>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</si>
  <si>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</si>
  <si>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</si>
  <si>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</si>
  <si>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</si>
  <si>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</si>
  <si>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</si>
  <si>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</si>
  <si>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</si>
  <si>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</si>
  <si>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</si>
  <si>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</si>
  <si>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</si>
  <si>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</si>
  <si>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</si>
  <si>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</si>
  <si>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</si>
  <si>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</si>
  <si>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</si>
  <si>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</si>
  <si>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</si>
  <si>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</si>
  <si>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</si>
  <si>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</si>
  <si>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</si>
  <si>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</si>
  <si>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</si>
  <si>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</si>
  <si>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</si>
  <si>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</si>
  <si>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</si>
  <si>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</si>
  <si>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</si>
  <si>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</si>
  <si>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</si>
  <si>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</si>
  <si>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</si>
  <si>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</si>
  <si>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</si>
  <si>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</si>
  <si>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</si>
  <si>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</si>
  <si>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</si>
  <si>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</si>
  <si>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</si>
  <si>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</si>
  <si>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</si>
  <si>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</si>
  <si>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</si>
  <si>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</si>
  <si>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</si>
  <si>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</si>
  <si>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</si>
  <si>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</si>
  <si>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</si>
  <si>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</si>
  <si>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</si>
  <si>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</si>
  <si>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</si>
  <si>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</si>
  <si>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</si>
  <si>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</si>
  <si>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</si>
  <si>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</si>
  <si>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</si>
  <si>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</si>
  <si>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</si>
  <si>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</si>
  <si>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</si>
  <si>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</si>
  <si>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</si>
  <si>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</si>
  <si>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</si>
  <si>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</si>
  <si>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</si>
  <si>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</si>
  <si>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</si>
  <si>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</si>
  <si>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</si>
  <si>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</si>
  <si>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</si>
  <si>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</si>
  <si>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</si>
  <si>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</si>
  <si>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</si>
  <si>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</si>
  <si>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</si>
  <si>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</si>
  <si>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</si>
  <si>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</si>
  <si>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</si>
  <si>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</si>
  <si>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</si>
  <si>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</si>
  <si>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</si>
  <si>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</si>
  <si>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</si>
  <si>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</si>
  <si>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</si>
  <si>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</si>
  <si>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</si>
  <si>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</si>
  <si>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</si>
  <si>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</si>
  <si>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</si>
  <si>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</si>
  <si>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</si>
  <si>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</si>
  <si>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</si>
  <si>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</si>
  <si>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</si>
  <si>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</si>
  <si>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</si>
  <si>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</si>
  <si>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</si>
  <si>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</si>
  <si>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</si>
  <si>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</si>
  <si>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</si>
  <si>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</si>
  <si>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</si>
  <si>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</si>
  <si>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</si>
  <si>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</si>
  <si>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</si>
  <si>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</si>
  <si>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</si>
  <si>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</si>
  <si>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</si>
  <si>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</si>
  <si>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</si>
  <si>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</si>
  <si>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</si>
  <si>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</si>
  <si>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</si>
  <si>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</si>
  <si>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</si>
  <si>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</si>
  <si>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</si>
  <si>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</si>
  <si>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</si>
  <si>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</si>
  <si>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</si>
  <si>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</si>
  <si>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</si>
  <si>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</si>
  <si>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</si>
  <si>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</si>
  <si>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</si>
  <si>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</si>
  <si>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</si>
  <si>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</si>
  <si>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</si>
  <si>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</si>
  <si>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</si>
  <si>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</si>
  <si>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</si>
  <si>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</si>
  <si>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</si>
  <si>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</si>
  <si>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</si>
  <si>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</si>
  <si>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</si>
  <si>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</si>
  <si>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</si>
  <si>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</si>
  <si>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</si>
  <si>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</si>
  <si>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</si>
  <si>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</si>
  <si>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</si>
  <si>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</si>
  <si>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</si>
  <si>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</si>
  <si>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</si>
  <si>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</si>
  <si>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</si>
  <si>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</si>
  <si>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</si>
  <si>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</si>
  <si>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</si>
  <si>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</si>
  <si>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</si>
  <si>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</si>
  <si>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</si>
  <si>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</si>
  <si>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</si>
  <si>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</si>
  <si>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</si>
  <si>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</si>
  <si>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</si>
  <si>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</si>
  <si>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</si>
  <si>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</si>
  <si>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</si>
  <si>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</si>
  <si>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</si>
  <si>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</si>
  <si>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</si>
  <si>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</si>
  <si>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</si>
  <si>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</si>
  <si>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</si>
  <si>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</si>
  <si>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</si>
  <si>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</si>
  <si>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</si>
  <si>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</si>
  <si>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</si>
  <si>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</si>
  <si>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</si>
  <si>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</si>
  <si>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</si>
  <si>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</si>
  <si>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</si>
  <si>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</si>
  <si>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</si>
  <si>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</si>
  <si>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</si>
  <si>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</si>
  <si>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</si>
  <si>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</si>
  <si>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</si>
  <si>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</si>
  <si>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</si>
  <si>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</si>
  <si>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</si>
  <si>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</si>
  <si>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</si>
  <si>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</si>
  <si>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</si>
  <si>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</si>
  <si>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</si>
  <si>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</si>
  <si>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</si>
  <si>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</si>
  <si>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</si>
  <si>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</si>
  <si>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</si>
  <si>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</si>
  <si>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</si>
  <si>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</si>
  <si>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</si>
  <si>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</si>
  <si>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</si>
  <si>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</si>
  <si>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</si>
  <si>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</si>
  <si>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</si>
  <si>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</si>
  <si>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</si>
  <si>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</si>
  <si>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</si>
  <si>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</si>
  <si>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</si>
  <si>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</si>
  <si>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</si>
  <si>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</si>
  <si>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</si>
  <si>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</si>
  <si>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</si>
  <si>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</si>
  <si>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</si>
  <si>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</si>
  <si>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</si>
  <si>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</si>
  <si>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</si>
  <si>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</si>
  <si>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</si>
  <si>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</si>
  <si>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</si>
  <si>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</si>
  <si>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</si>
  <si>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</si>
  <si>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</si>
  <si>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</si>
  <si>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</si>
  <si>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</si>
  <si>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</si>
  <si>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</si>
  <si>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</si>
  <si>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</si>
  <si>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</si>
  <si>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</si>
  <si>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</si>
  <si>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</si>
  <si>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</si>
  <si>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</si>
  <si>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</si>
  <si>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</si>
  <si>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</si>
  <si>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</si>
  <si>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</si>
  <si>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</si>
  <si>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</si>
  <si>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</si>
  <si>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</si>
  <si>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</si>
  <si>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</si>
  <si>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</si>
  <si>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</si>
  <si>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</si>
  <si>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</si>
  <si>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</si>
  <si>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</si>
  <si>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</si>
  <si>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</si>
  <si>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</si>
  <si>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</si>
  <si>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</si>
  <si>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</si>
  <si>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</si>
  <si>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</si>
  <si>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</si>
  <si>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</si>
  <si>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</si>
  <si>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</si>
  <si>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</si>
  <si>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</si>
  <si>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</si>
  <si>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</si>
  <si>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</si>
  <si>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</si>
  <si>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</si>
  <si>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</si>
  <si>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</si>
  <si>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</si>
  <si>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</si>
  <si>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</si>
  <si>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</si>
  <si>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</si>
  <si>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</si>
  <si>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</si>
  <si>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</si>
  <si>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</si>
  <si>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</si>
  <si>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</si>
  <si>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</si>
  <si>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</si>
  <si>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</si>
  <si>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</si>
  <si>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</si>
  <si>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</si>
  <si>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</si>
  <si>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</si>
  <si>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</si>
  <si>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</si>
  <si>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</si>
  <si>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</si>
  <si>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</si>
  <si>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</si>
  <si>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</si>
  <si>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</si>
  <si>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</si>
  <si>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</si>
  <si>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</si>
  <si>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</si>
  <si>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</si>
  <si>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</si>
  <si>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</si>
  <si>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</si>
  <si>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</si>
  <si>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</si>
  <si>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</si>
  <si>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</si>
  <si>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</si>
  <si>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</si>
  <si>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</si>
  <si>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</si>
  <si>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</si>
  <si>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</si>
  <si>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</si>
  <si>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</si>
  <si>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</si>
  <si>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</si>
  <si>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</si>
  <si>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</si>
  <si>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</si>
  <si>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</si>
  <si>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</si>
  <si>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</si>
  <si>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</si>
  <si>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</si>
  <si>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</si>
  <si>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</si>
  <si>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</si>
  <si>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</si>
  <si>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</si>
  <si>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</si>
  <si>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</si>
  <si>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</si>
  <si>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</si>
  <si>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</si>
  <si>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</si>
  <si>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</si>
  <si>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</si>
  <si>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</si>
  <si>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</si>
  <si>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</si>
  <si>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</si>
  <si>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</si>
  <si>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</si>
  <si>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</si>
  <si>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</si>
  <si>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</si>
  <si>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</si>
  <si>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</si>
  <si>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</si>
  <si>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</si>
  <si>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</si>
  <si>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</si>
  <si>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</si>
  <si>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</si>
  <si>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</si>
  <si>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</si>
  <si>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</si>
  <si>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</si>
  <si>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</si>
  <si>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</si>
  <si>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</si>
  <si>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</si>
  <si>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</si>
  <si>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</si>
  <si>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</si>
  <si>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</si>
  <si>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</si>
  <si>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</si>
  <si>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</si>
  <si>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</si>
  <si>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</si>
  <si>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</si>
  <si>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</si>
  <si>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</si>
  <si>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</si>
  <si>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</si>
  <si>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</si>
  <si>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</si>
  <si>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</si>
  <si>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</si>
  <si>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</si>
  <si>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</si>
  <si>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</si>
  <si>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</si>
  <si>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</si>
  <si>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</si>
  <si>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</si>
  <si>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</si>
  <si>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</si>
  <si>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</si>
  <si>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</si>
  <si>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</si>
  <si>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</si>
  <si>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</si>
  <si>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</si>
  <si>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</si>
  <si>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</si>
  <si>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</si>
  <si>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</si>
  <si>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</si>
  <si>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</si>
  <si>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</si>
  <si>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</si>
  <si>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</si>
  <si>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</si>
  <si>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</si>
  <si>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</si>
  <si>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</si>
  <si>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</si>
  <si>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</si>
  <si>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</si>
  <si>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</si>
  <si>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</si>
  <si>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</si>
  <si>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</si>
  <si>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</si>
  <si>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</si>
  <si>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</si>
  <si>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</si>
  <si>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</si>
  <si>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</si>
  <si>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</si>
  <si>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</si>
  <si>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</si>
  <si>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</si>
  <si>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</si>
  <si>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</si>
  <si>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</si>
  <si>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</si>
  <si>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</si>
  <si>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</si>
  <si>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</si>
  <si>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</si>
  <si>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</si>
  <si>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</si>
  <si>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</si>
  <si>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</si>
  <si>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</si>
  <si>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</si>
  <si>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</si>
  <si>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</si>
  <si>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</si>
  <si>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</si>
  <si>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</si>
  <si>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</si>
  <si>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</si>
  <si>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</si>
  <si>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</si>
  <si>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</si>
  <si>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</si>
  <si>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</si>
  <si>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</si>
  <si>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</si>
  <si>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</si>
  <si>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</si>
  <si>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</si>
  <si>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</si>
  <si>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</si>
  <si>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</si>
  <si>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</si>
  <si>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</si>
  <si>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</si>
  <si>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</si>
  <si>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</si>
  <si>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</si>
  <si>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</si>
  <si>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</si>
  <si>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</si>
  <si>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</si>
  <si>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</si>
  <si>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</si>
  <si>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</si>
  <si>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</si>
  <si>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</si>
  <si>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</si>
  <si>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</si>
  <si>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</si>
  <si>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</si>
  <si>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</si>
  <si>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</si>
  <si>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</si>
  <si>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</si>
  <si>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</si>
  <si>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</si>
  <si>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</si>
  <si>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</si>
  <si>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</si>
  <si>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</si>
  <si>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</si>
  <si>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</si>
  <si>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</si>
  <si>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</si>
  <si>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</si>
  <si>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</si>
  <si>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</si>
  <si>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</si>
  <si>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</si>
  <si>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</si>
  <si>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</si>
  <si>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</si>
  <si>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</si>
  <si>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</si>
  <si>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</si>
  <si>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</si>
  <si>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</si>
  <si>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</si>
  <si>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</si>
  <si>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</si>
  <si>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</si>
  <si>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</si>
  <si>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</si>
  <si>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</si>
  <si>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</si>
  <si>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</si>
  <si>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</si>
  <si>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</si>
  <si>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</si>
  <si>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</si>
  <si>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</si>
  <si>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</si>
  <si>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</si>
  <si>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</si>
  <si>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</si>
  <si>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</si>
  <si>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</si>
  <si>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</si>
  <si>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</si>
  <si>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</si>
  <si>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</si>
  <si>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</si>
  <si>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</si>
  <si>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</si>
  <si>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</si>
  <si>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</si>
  <si>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</si>
  <si>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</si>
  <si>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</si>
  <si>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</si>
  <si>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</si>
  <si>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</si>
  <si>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</si>
  <si>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</si>
  <si>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</si>
  <si>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</si>
  <si>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</si>
  <si>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</si>
  <si>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</si>
  <si>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</si>
  <si>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</si>
  <si>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</si>
  <si>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</si>
  <si>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</si>
  <si>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</si>
  <si>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</si>
  <si>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</si>
  <si>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</si>
  <si>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</si>
  <si>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</si>
  <si>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</si>
  <si>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</si>
  <si>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</si>
  <si>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</si>
  <si>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</si>
  <si>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</si>
  <si>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</si>
  <si>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</si>
  <si>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</si>
  <si>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</si>
  <si>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</si>
  <si>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</si>
  <si>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</si>
  <si>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</si>
  <si>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</si>
  <si>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</si>
  <si>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</si>
  <si>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</si>
  <si>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</si>
  <si>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</si>
  <si>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</si>
  <si>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</si>
  <si>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</si>
  <si>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</si>
  <si>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</si>
  <si>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</si>
  <si>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</si>
  <si>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</si>
  <si>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</si>
  <si>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</si>
  <si>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</si>
  <si>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</si>
  <si>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</si>
  <si>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</si>
  <si>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</si>
  <si>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</si>
  <si>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</si>
  <si>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</si>
  <si>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</si>
  <si>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</si>
  <si>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</si>
  <si>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</si>
  <si>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</si>
  <si>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</si>
  <si>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</si>
  <si>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</si>
  <si>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</si>
  <si>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</si>
  <si>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</si>
  <si>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</si>
  <si>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</si>
  <si>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</si>
  <si>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</si>
  <si>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</si>
  <si>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</si>
  <si>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</si>
  <si>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</si>
  <si>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</si>
  <si>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</si>
  <si>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</si>
  <si>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</si>
  <si>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</si>
  <si>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</si>
  <si>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</si>
  <si>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</si>
  <si>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</si>
  <si>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</si>
  <si>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</si>
  <si>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</si>
  <si>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</si>
  <si>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</si>
  <si>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</si>
  <si>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</si>
  <si>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</si>
  <si>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</si>
  <si>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</si>
  <si>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</si>
  <si>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</si>
  <si>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</si>
  <si>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</si>
  <si>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</si>
  <si>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</si>
  <si>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</si>
  <si>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</si>
  <si>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</si>
  <si>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</si>
  <si>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</si>
  <si>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</si>
  <si>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</si>
  <si>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</si>
  <si>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</si>
  <si>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</si>
  <si>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</si>
  <si>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</si>
  <si>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</si>
  <si>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</si>
  <si>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</si>
  <si>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</si>
  <si>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</si>
  <si>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</si>
  <si>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</si>
  <si>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</si>
  <si>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</si>
  <si>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</si>
  <si>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</si>
  <si>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</si>
  <si>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</si>
  <si>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</si>
  <si>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</si>
  <si>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</si>
  <si>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</si>
  <si>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</si>
  <si>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</si>
  <si>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</si>
  <si>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</si>
  <si>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</si>
  <si>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</si>
  <si>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</si>
  <si>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</si>
  <si>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</si>
  <si>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</si>
  <si>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</si>
  <si>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</si>
  <si>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</si>
  <si>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</si>
  <si>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</si>
  <si>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</si>
  <si>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</si>
  <si>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</si>
  <si>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</si>
  <si>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</si>
  <si>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</si>
  <si>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</si>
  <si>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</si>
  <si>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</si>
  <si>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</si>
  <si>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</si>
  <si>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</si>
  <si>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</si>
  <si>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</si>
  <si>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</si>
  <si>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</si>
  <si>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</si>
  <si>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</si>
  <si>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</si>
  <si>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</si>
  <si>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</si>
  <si>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</si>
  <si>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</si>
  <si>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</si>
  <si>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</si>
  <si>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</si>
  <si>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</si>
  <si>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</si>
  <si>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</si>
  <si>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</si>
  <si>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</si>
  <si>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</si>
  <si>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</si>
  <si>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</si>
  <si>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</si>
  <si>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</si>
  <si>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</si>
  <si>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</si>
  <si>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</si>
  <si>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</si>
  <si>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</si>
  <si>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</si>
  <si>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</si>
  <si>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</si>
  <si>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</si>
  <si>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</si>
  <si>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</si>
  <si>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</si>
  <si>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</si>
  <si>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</si>
  <si>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</si>
  <si>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</si>
  <si>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</si>
  <si>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</si>
  <si>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</si>
  <si>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</si>
  <si>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</si>
  <si>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</si>
  <si>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</si>
  <si>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</si>
  <si>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</si>
  <si>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</si>
  <si>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</si>
  <si>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</si>
  <si>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</si>
  <si>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</si>
  <si>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</si>
  <si>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</si>
  <si>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</si>
  <si>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</si>
  <si>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</si>
  <si>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</si>
  <si>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</si>
  <si>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</si>
  <si>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</si>
  <si>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</si>
  <si>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</si>
  <si>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</si>
  <si>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</si>
  <si>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</si>
  <si>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</si>
  <si>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</si>
  <si>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</si>
  <si>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</si>
  <si>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</si>
  <si>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</si>
  <si>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</si>
  <si>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</si>
  <si>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</si>
  <si>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</si>
  <si>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</si>
  <si>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</si>
  <si>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</si>
  <si>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</si>
  <si>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</si>
  <si>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</si>
  <si>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</si>
  <si>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</si>
  <si>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</si>
  <si>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</si>
  <si>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</si>
  <si>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</si>
  <si>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</si>
  <si>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</si>
  <si>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</si>
  <si>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</si>
  <si>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</si>
  <si>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</si>
  <si>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</si>
  <si>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</si>
  <si>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</si>
  <si>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</si>
  <si>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</si>
  <si>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</si>
  <si>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</si>
  <si>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</si>
  <si>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</si>
  <si>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</si>
  <si>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</si>
  <si>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</si>
  <si>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</si>
  <si>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</si>
  <si>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</si>
  <si>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</si>
  <si>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</si>
  <si>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</si>
  <si>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</si>
  <si>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</si>
  <si>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</si>
  <si>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</si>
  <si>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</si>
  <si>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</si>
  <si>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</si>
  <si>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</si>
  <si>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</si>
  <si>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</si>
  <si>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</si>
  <si>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</si>
  <si>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</si>
  <si>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</si>
  <si>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</si>
  <si>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</si>
  <si>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</si>
  <si>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</si>
  <si>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</si>
  <si>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</si>
  <si>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</si>
  <si>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</si>
  <si>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</si>
  <si>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</si>
  <si>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</si>
  <si>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</si>
  <si>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</si>
  <si>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</si>
  <si>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</si>
  <si>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</si>
  <si>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</si>
  <si>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</si>
  <si>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</si>
  <si>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</si>
  <si>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</si>
  <si>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</si>
  <si>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</si>
  <si>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</si>
  <si>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</si>
  <si>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</si>
  <si>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</si>
  <si>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</si>
  <si>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</si>
  <si>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</si>
  <si>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</si>
  <si>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</si>
  <si>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</si>
  <si>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</si>
  <si>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</si>
  <si>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</si>
  <si>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</si>
  <si>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</si>
  <si>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</si>
  <si>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</si>
  <si>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</si>
  <si>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</si>
  <si>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</si>
  <si>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</si>
  <si>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</si>
  <si>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</si>
  <si>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</si>
  <si>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</si>
  <si>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</si>
  <si>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</si>
  <si>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</si>
  <si>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</si>
  <si>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</si>
  <si>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</si>
  <si>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</si>
  <si>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</si>
  <si>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</si>
  <si>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</si>
  <si>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</si>
  <si>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</si>
  <si>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</si>
  <si>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</si>
  <si>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</si>
  <si>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</si>
  <si>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</si>
  <si>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</si>
  <si>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</si>
  <si>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</si>
  <si>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</si>
  <si>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</si>
  <si>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</si>
  <si>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</si>
  <si>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</si>
  <si>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</si>
  <si>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</si>
  <si>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</si>
  <si>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</si>
  <si>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</si>
  <si>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</si>
  <si>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</si>
  <si>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</si>
  <si>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</si>
  <si>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</si>
  <si>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</si>
  <si>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</si>
  <si>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</si>
  <si>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</si>
  <si>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</si>
  <si>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</si>
  <si>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</si>
  <si>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</si>
  <si>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</si>
  <si>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</si>
  <si>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</si>
  <si>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</si>
  <si>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</si>
  <si>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</si>
  <si>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</si>
  <si>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</si>
  <si>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</si>
  <si>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</si>
  <si>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</si>
  <si>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</si>
  <si>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</si>
  <si>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</si>
  <si>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</si>
  <si>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</si>
  <si>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</si>
  <si>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</si>
  <si>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</si>
  <si>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</si>
  <si>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</si>
  <si>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</si>
  <si>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</si>
  <si>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</si>
  <si>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</si>
  <si>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</si>
  <si>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</si>
  <si>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</si>
  <si>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</si>
  <si>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</si>
  <si>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</si>
  <si>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</si>
  <si>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</si>
  <si>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</si>
  <si>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</si>
  <si>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</si>
  <si>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</si>
  <si>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</si>
  <si>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</si>
  <si>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</si>
  <si>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</si>
  <si>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</si>
  <si>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</si>
  <si>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</si>
  <si>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</si>
  <si>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</si>
  <si>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</si>
  <si>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</si>
  <si>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</si>
  <si>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</si>
  <si>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</si>
  <si>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</si>
  <si>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</si>
  <si>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</si>
  <si>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</si>
  <si>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</si>
  <si>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</si>
  <si>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</si>
  <si>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</si>
  <si>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</si>
  <si>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</si>
  <si>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</si>
  <si>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</si>
  <si>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</si>
  <si>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</si>
  <si>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</si>
  <si>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</si>
  <si>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</si>
  <si>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</si>
  <si>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</si>
  <si>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</si>
  <si>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</si>
  <si>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</si>
  <si>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</si>
  <si>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</si>
  <si>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</si>
  <si>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</si>
  <si>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</si>
  <si>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</si>
  <si>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</si>
  <si>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</si>
  <si>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</si>
  <si>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</si>
  <si>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</si>
  <si>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</si>
  <si>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</si>
  <si>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</si>
  <si>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</si>
  <si>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</si>
  <si>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</si>
  <si>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</si>
  <si>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</si>
  <si>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</si>
  <si>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</si>
  <si>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</si>
  <si>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</si>
  <si>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</si>
  <si>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</si>
  <si>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</si>
  <si>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</si>
  <si>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</si>
  <si>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</si>
  <si>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</si>
  <si>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</si>
  <si>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</si>
  <si>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</si>
  <si>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</si>
  <si>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</si>
  <si>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</si>
  <si>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</si>
  <si>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</si>
  <si>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</si>
  <si>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</si>
  <si>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</si>
  <si>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</si>
  <si>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</si>
  <si>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</si>
  <si>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</si>
  <si>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</si>
  <si>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</si>
  <si>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</si>
  <si>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</si>
  <si>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</si>
  <si>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</si>
  <si>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</si>
  <si>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</si>
  <si>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</si>
  <si>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</si>
  <si>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</si>
  <si>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</si>
  <si>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</si>
  <si>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</si>
  <si>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</si>
  <si>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</si>
  <si>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</si>
  <si>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</si>
  <si>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</si>
  <si>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</si>
  <si>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</si>
  <si>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</si>
  <si>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</si>
  <si>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</si>
  <si>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</si>
  <si>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</si>
  <si>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</si>
  <si>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</si>
  <si>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</si>
  <si>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</si>
  <si>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</si>
  <si>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</si>
  <si>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</si>
  <si>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</si>
  <si>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</si>
  <si>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</si>
  <si>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</si>
  <si>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</si>
  <si>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</si>
  <si>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</si>
  <si>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</si>
  <si>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</si>
  <si>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</si>
  <si>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</si>
  <si>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</si>
  <si>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</si>
  <si>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</si>
  <si>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</si>
  <si>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</si>
  <si>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</si>
  <si>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</si>
  <si>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</si>
  <si>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</si>
  <si>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</si>
  <si>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</si>
  <si>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</si>
  <si>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</si>
  <si>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</si>
  <si>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</si>
  <si>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</si>
  <si>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</si>
  <si>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</si>
  <si>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</si>
  <si>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</si>
  <si>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</si>
  <si>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</si>
  <si>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</si>
  <si>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</si>
  <si>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</si>
  <si>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</si>
  <si>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</si>
  <si>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</si>
  <si>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</si>
  <si>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</si>
  <si>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</si>
  <si>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</si>
  <si>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</si>
  <si>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</si>
  <si>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</si>
  <si>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</si>
  <si>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</si>
  <si>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</si>
  <si>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</si>
  <si>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</si>
  <si>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</si>
  <si>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</si>
  <si>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</si>
  <si>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</si>
  <si>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</si>
  <si>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</si>
  <si>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</si>
  <si>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</si>
  <si>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</si>
  <si>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</si>
  <si>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</si>
  <si>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</si>
  <si>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</si>
  <si>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</si>
  <si>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</si>
  <si>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</si>
  <si>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</si>
  <si>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</si>
  <si>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</si>
  <si>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</si>
  <si>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</si>
  <si>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</si>
  <si>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</si>
  <si>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</si>
  <si>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</si>
  <si>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</si>
  <si>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</si>
  <si>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</si>
  <si>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</si>
  <si>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</si>
  <si>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</si>
  <si>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</si>
  <si>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</si>
  <si>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</si>
  <si>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</si>
  <si>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</si>
  <si>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</si>
  <si>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</si>
  <si>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</si>
  <si>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</si>
  <si>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</si>
  <si>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</si>
  <si>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</si>
  <si>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</si>
  <si>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</si>
  <si>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</si>
  <si>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</si>
  <si>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</si>
  <si>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</si>
  <si>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</si>
  <si>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</si>
  <si>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</si>
  <si>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</si>
  <si>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</si>
  <si>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</si>
  <si>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</si>
  <si>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</si>
  <si>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</si>
  <si>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</si>
  <si>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</si>
  <si>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</si>
  <si>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</si>
  <si>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</si>
  <si>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</si>
  <si>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</si>
  <si>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</si>
  <si>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</si>
  <si>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</si>
  <si>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</si>
  <si>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</si>
  <si>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</si>
  <si>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</si>
  <si>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</si>
  <si>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</si>
  <si>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</si>
  <si>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</si>
  <si>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</si>
  <si>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</si>
  <si>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</si>
  <si>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</si>
  <si>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</si>
  <si>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</si>
  <si>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</si>
  <si>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</si>
  <si>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</si>
  <si>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</si>
  <si>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</si>
  <si>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</si>
  <si>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</si>
  <si>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</si>
  <si>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</si>
  <si>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</si>
  <si>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</si>
  <si>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</si>
  <si>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</si>
  <si>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</si>
  <si>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</si>
  <si>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</si>
  <si>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</si>
  <si>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</si>
  <si>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</si>
  <si>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</si>
  <si>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</si>
  <si>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</si>
  <si>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</si>
  <si>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</si>
  <si>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</si>
  <si>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</si>
  <si>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</si>
  <si>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</si>
  <si>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</si>
  <si>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</si>
  <si>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</si>
  <si>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</si>
  <si>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</si>
  <si>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</si>
  <si>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</si>
  <si>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</si>
  <si>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</si>
  <si>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</si>
  <si>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</si>
  <si>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</si>
  <si>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</si>
  <si>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</si>
  <si>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</si>
  <si>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</si>
  <si>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</si>
  <si>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</si>
  <si>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</si>
  <si>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</si>
  <si>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</si>
  <si>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</si>
  <si>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</si>
  <si>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</si>
  <si>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</si>
  <si>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</si>
  <si>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</si>
  <si>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</si>
  <si>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</si>
  <si>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</si>
  <si>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</si>
  <si>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</si>
  <si>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</si>
  <si>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</si>
  <si>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</si>
  <si>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</si>
  <si>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</si>
  <si>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</si>
  <si>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</si>
  <si>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</si>
  <si>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</si>
  <si>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</si>
  <si>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</si>
  <si>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</si>
  <si>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</si>
  <si>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</si>
  <si>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</si>
  <si>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</si>
  <si>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</si>
  <si>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</si>
  <si>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</si>
  <si>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</si>
  <si>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</si>
  <si>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</si>
  <si>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</si>
  <si>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</si>
  <si>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</si>
  <si>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</si>
  <si>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</si>
  <si>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</si>
  <si>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</si>
  <si>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</si>
  <si>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</si>
  <si>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</si>
  <si>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</si>
  <si>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</si>
  <si>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</si>
  <si>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</si>
  <si>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</si>
  <si>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</si>
  <si>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</si>
  <si>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</si>
  <si>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</si>
  <si>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</si>
  <si>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</si>
  <si>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</si>
  <si>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</si>
  <si>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</si>
  <si>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</si>
  <si>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</si>
  <si>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</si>
  <si>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</si>
  <si>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</si>
  <si>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</si>
  <si>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</si>
  <si>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</si>
  <si>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</si>
  <si>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</si>
  <si>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</si>
  <si>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</si>
  <si>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</si>
  <si>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</si>
  <si>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</si>
  <si>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</si>
  <si>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</si>
  <si>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</si>
  <si>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</si>
  <si>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</si>
  <si>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</si>
  <si>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</si>
  <si>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</si>
  <si>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</si>
  <si>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</si>
  <si>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</si>
  <si>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</si>
  <si>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</si>
  <si>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</si>
  <si>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</si>
  <si>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</si>
  <si>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</si>
  <si>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</si>
  <si>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</si>
  <si>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</si>
  <si>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</si>
  <si>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</si>
  <si>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</si>
  <si>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</si>
  <si>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</si>
  <si>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</si>
  <si>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</si>
  <si>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</si>
  <si>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</si>
  <si>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</si>
  <si>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</si>
  <si>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</si>
  <si>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</si>
  <si>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</si>
  <si>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</si>
  <si>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</si>
  <si>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</si>
  <si>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</si>
  <si>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</si>
  <si>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</si>
  <si>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</si>
  <si>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</si>
  <si>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</si>
  <si>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</si>
  <si>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</si>
  <si>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</si>
  <si>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</si>
  <si>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</si>
  <si>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</si>
  <si>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</si>
  <si>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</si>
  <si>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</si>
  <si>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</si>
  <si>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</si>
  <si>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</si>
  <si>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</si>
  <si>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</si>
  <si>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</si>
  <si>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</si>
  <si>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</si>
  <si>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</si>
  <si>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</si>
  <si>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</si>
  <si>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</si>
  <si>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</si>
  <si>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</si>
  <si>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</si>
  <si>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</si>
  <si>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</si>
  <si>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</si>
  <si>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</si>
  <si>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</si>
  <si>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</si>
  <si>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</si>
  <si>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</si>
  <si>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</si>
  <si>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</si>
  <si>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</si>
  <si>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</si>
  <si>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</si>
  <si>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</si>
  <si>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</si>
  <si>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</si>
  <si>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</si>
  <si>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</si>
  <si>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</si>
  <si>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</si>
  <si>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</si>
  <si>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</si>
  <si>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</si>
  <si>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</si>
  <si>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</si>
  <si>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</si>
  <si>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</si>
  <si>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</si>
  <si>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</si>
  <si>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</si>
  <si>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</si>
  <si>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</si>
  <si>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</si>
  <si>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</si>
  <si>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</si>
  <si>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</si>
  <si>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</si>
  <si>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</si>
  <si>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</si>
  <si>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</si>
  <si>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</si>
  <si>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</si>
  <si>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</si>
  <si>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</si>
  <si>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</si>
  <si>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</si>
  <si>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</si>
  <si>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</si>
  <si>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</si>
  <si>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</si>
  <si>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</si>
  <si>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</si>
  <si>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</si>
  <si>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</si>
  <si>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</si>
  <si>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</si>
  <si>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</si>
  <si>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</si>
  <si>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</si>
  <si>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</si>
  <si>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</si>
  <si>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</si>
  <si>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</si>
  <si>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</si>
  <si>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</si>
  <si>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</si>
  <si>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</si>
  <si>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</si>
  <si>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</si>
  <si>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</si>
  <si>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</si>
  <si>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</si>
  <si>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</si>
  <si>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</si>
  <si>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</si>
  <si>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</si>
  <si>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</si>
  <si>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</si>
  <si>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</si>
  <si>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</si>
  <si>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</si>
  <si>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</si>
  <si>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</si>
  <si>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</si>
  <si>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</si>
  <si>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</si>
  <si>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</si>
  <si>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</si>
  <si>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</si>
  <si>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</si>
  <si>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</si>
  <si>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</si>
  <si>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</si>
  <si>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</si>
  <si>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</si>
  <si>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</si>
  <si>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</si>
  <si>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</si>
  <si>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</si>
  <si>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</si>
  <si>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</si>
  <si>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</si>
  <si>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</si>
  <si>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</si>
  <si>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</si>
  <si>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</si>
  <si>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</si>
  <si>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</si>
  <si>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</si>
  <si>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</si>
  <si>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</si>
  <si>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</si>
  <si>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</si>
  <si>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</si>
  <si>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</si>
  <si>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</si>
  <si>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</si>
  <si>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</si>
  <si>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</si>
  <si>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</si>
  <si>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</si>
  <si>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</si>
  <si>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</si>
  <si>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</si>
  <si>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</si>
  <si>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</si>
  <si>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</si>
  <si>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</si>
  <si>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</si>
  <si>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</si>
  <si>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</si>
  <si>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</si>
  <si>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</si>
  <si>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</si>
  <si>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</si>
  <si>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</si>
  <si>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</si>
  <si>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</si>
  <si>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</si>
  <si>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</si>
  <si>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</si>
  <si>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</si>
  <si>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</si>
  <si>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</si>
  <si>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</si>
  <si>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</si>
  <si>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</si>
  <si>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</si>
  <si>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</si>
  <si>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</si>
  <si>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</si>
  <si>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</si>
  <si>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</si>
  <si>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</si>
  <si>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</si>
  <si>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</si>
  <si>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</si>
  <si>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</si>
  <si>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</si>
  <si>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</si>
  <si>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</si>
  <si>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</si>
  <si>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</si>
  <si>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</si>
  <si>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</si>
  <si>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</si>
  <si>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</si>
  <si>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</si>
  <si>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</si>
  <si>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</si>
  <si>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</si>
  <si>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</si>
  <si>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</si>
  <si>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</si>
  <si>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</si>
  <si>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</si>
  <si>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</si>
  <si>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</si>
  <si>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</si>
  <si>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</si>
  <si>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</si>
  <si>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</si>
  <si>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</si>
  <si>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</si>
  <si>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</si>
  <si>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</si>
  <si>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</si>
  <si>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</si>
  <si>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</si>
  <si>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</si>
  <si>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</si>
  <si>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</si>
  <si>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</si>
  <si>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</si>
  <si>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</si>
  <si>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</si>
  <si>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</si>
  <si>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</si>
  <si>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</si>
  <si>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</si>
  <si>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</si>
  <si>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</si>
  <si>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</si>
  <si>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</si>
  <si>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</si>
  <si>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</si>
  <si>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</si>
  <si>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</si>
  <si>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</si>
  <si>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</si>
  <si>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</si>
  <si>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</si>
  <si>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</si>
  <si>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</si>
  <si>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</si>
  <si>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</si>
  <si>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</si>
  <si>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</si>
  <si>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</si>
  <si>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</si>
  <si>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</si>
  <si>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</si>
  <si>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</si>
  <si>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</si>
  <si>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</si>
  <si>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</si>
  <si>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</si>
  <si>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</si>
  <si>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</si>
  <si>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</si>
  <si>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</si>
  <si>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</si>
  <si>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</si>
  <si>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</si>
  <si>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</si>
  <si>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</si>
  <si>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</si>
  <si>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</si>
  <si>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</si>
  <si>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</si>
  <si>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</si>
  <si>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</si>
  <si>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</si>
  <si>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</si>
  <si>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</si>
  <si>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</si>
  <si>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</si>
  <si>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</si>
  <si>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</si>
  <si>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</si>
  <si>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</si>
  <si>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</si>
  <si>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</si>
  <si>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</si>
  <si>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</si>
  <si>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</si>
  <si>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</si>
  <si>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</si>
  <si>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</si>
  <si>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</si>
  <si>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</si>
  <si>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</si>
  <si>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</si>
  <si>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</si>
  <si>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</si>
  <si>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</si>
  <si>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</si>
  <si>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</si>
  <si>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</si>
  <si>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</si>
  <si>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</si>
  <si>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</si>
  <si>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</si>
  <si>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</si>
  <si>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</si>
  <si>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</si>
  <si>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</si>
  <si>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</si>
  <si>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</si>
  <si>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</si>
  <si>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</si>
  <si>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</si>
  <si>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</si>
  <si>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</si>
  <si>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</si>
  <si>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</si>
  <si>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</si>
  <si>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</si>
  <si>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</si>
  <si>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</si>
  <si>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</si>
  <si>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</si>
  <si>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</si>
  <si>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</si>
  <si>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</si>
  <si>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</si>
  <si>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</si>
  <si>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</si>
  <si>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</si>
  <si>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</si>
  <si>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</si>
  <si>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</si>
  <si>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</si>
  <si>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</si>
  <si>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</si>
  <si>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</si>
  <si>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</si>
  <si>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</si>
  <si>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</si>
  <si>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</si>
  <si>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</si>
  <si>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</si>
  <si>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</si>
  <si>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</si>
  <si>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</si>
  <si>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</si>
  <si>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</si>
  <si>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</si>
  <si>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</si>
  <si>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</si>
  <si>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</si>
  <si>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</si>
  <si>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</si>
  <si>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</si>
  <si>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</si>
  <si>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</si>
  <si>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</si>
  <si>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</si>
  <si>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</si>
  <si>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</si>
  <si>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</si>
  <si>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</si>
  <si>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</si>
  <si>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</si>
  <si>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</si>
  <si>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</si>
  <si>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</si>
  <si>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</si>
  <si>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</si>
  <si>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</si>
  <si>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</si>
  <si>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</si>
  <si>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</si>
  <si>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</si>
  <si>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</si>
  <si>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</si>
  <si>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</si>
  <si>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</si>
  <si>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</si>
  <si>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</si>
  <si>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</si>
  <si>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</si>
  <si>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</si>
  <si>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</si>
  <si>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</si>
  <si>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</si>
  <si>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</si>
  <si>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</si>
  <si>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</si>
  <si>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</si>
  <si>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</si>
  <si>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</si>
  <si>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</si>
  <si>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</si>
  <si>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</si>
  <si>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</si>
  <si>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</si>
  <si>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</si>
  <si>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</si>
  <si>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</si>
  <si>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</si>
  <si>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</si>
  <si>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</si>
  <si>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</si>
  <si>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</si>
  <si>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</si>
  <si>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</si>
  <si>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</si>
  <si>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</si>
  <si>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</si>
  <si>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</si>
  <si>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</si>
  <si>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</si>
  <si>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</si>
  <si>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</si>
  <si>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</si>
  <si>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</si>
  <si>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</si>
  <si>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</si>
  <si>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</si>
  <si>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</si>
  <si>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</si>
  <si>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</si>
  <si>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</si>
  <si>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</si>
  <si>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</si>
  <si>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</si>
  <si>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</si>
  <si>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</si>
  <si>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</si>
  <si>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</si>
  <si>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</si>
  <si>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</si>
  <si>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</si>
  <si>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</si>
  <si>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</si>
  <si>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</si>
  <si>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</si>
  <si>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</si>
  <si>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</si>
  <si>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</si>
  <si>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</si>
  <si>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</si>
  <si>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</si>
  <si>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</si>
  <si>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</si>
  <si>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</si>
  <si>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</si>
  <si>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</si>
  <si>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</si>
  <si>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</si>
  <si>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</si>
  <si>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</si>
  <si>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</si>
  <si>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</si>
  <si>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</si>
  <si>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</si>
  <si>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</si>
  <si>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</si>
  <si>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</si>
  <si>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</si>
  <si>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</si>
  <si>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</si>
  <si>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</si>
  <si>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</si>
  <si>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</si>
  <si>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</si>
  <si>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</si>
  <si>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</si>
  <si>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</si>
  <si>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</si>
  <si>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</si>
  <si>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</si>
  <si>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</si>
  <si>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</si>
  <si>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</si>
  <si>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</si>
  <si>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</si>
  <si>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</si>
  <si>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</si>
  <si>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</si>
  <si>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</si>
  <si>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</si>
  <si>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</si>
  <si>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</si>
  <si>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</si>
  <si>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</si>
  <si>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</si>
  <si>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</si>
  <si>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</si>
  <si>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</si>
  <si>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</si>
  <si>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</si>
  <si>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</si>
  <si>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</si>
  <si>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</si>
  <si>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</si>
  <si>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</si>
  <si>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</si>
  <si>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</si>
  <si>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</si>
  <si>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</si>
  <si>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</si>
  <si>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</si>
  <si>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</si>
  <si>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</si>
  <si>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</si>
  <si>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</si>
  <si>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</si>
  <si>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</si>
  <si>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</si>
  <si>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</si>
  <si>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</si>
  <si>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</si>
  <si>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</si>
  <si>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</si>
  <si>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</si>
  <si>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</si>
  <si>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</si>
  <si>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</si>
  <si>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</si>
  <si>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</si>
  <si>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</si>
  <si>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</si>
  <si>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</si>
  <si>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</si>
  <si>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</si>
  <si>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</si>
  <si>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</si>
  <si>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</si>
  <si>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</si>
  <si>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</si>
  <si>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</si>
  <si>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</si>
  <si>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</si>
  <si>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</si>
  <si>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</si>
  <si>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</si>
  <si>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</si>
  <si>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</si>
  <si>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</si>
  <si>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</si>
  <si>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</si>
  <si>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</si>
  <si>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</si>
  <si>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</si>
  <si>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</si>
  <si>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</si>
  <si>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</si>
  <si>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</si>
  <si>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</si>
  <si>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</si>
  <si>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</si>
  <si>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</si>
  <si>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</si>
  <si>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</si>
  <si>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</si>
  <si>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</si>
  <si>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</si>
  <si>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</si>
  <si>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</si>
  <si>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</si>
  <si>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</si>
  <si>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</si>
  <si>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</si>
  <si>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</si>
  <si>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</si>
  <si>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</si>
  <si>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</si>
  <si>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</si>
  <si>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</si>
  <si>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</si>
  <si>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</si>
  <si>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</si>
  <si>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</si>
  <si>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</si>
  <si>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</si>
  <si>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</si>
  <si>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</si>
  <si>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</si>
  <si>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</si>
  <si>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</si>
  <si>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</si>
  <si>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</si>
  <si>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</si>
  <si>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</si>
  <si>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</si>
  <si>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</si>
  <si>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</si>
  <si>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</si>
  <si>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</si>
  <si>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</si>
  <si>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</si>
  <si>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</si>
  <si>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</si>
  <si>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</si>
  <si>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</si>
  <si>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</si>
  <si>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</si>
  <si>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</si>
  <si>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</si>
  <si>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</si>
  <si>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</si>
  <si>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</si>
  <si>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</si>
  <si>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</si>
  <si>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</si>
  <si>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</si>
  <si>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</si>
  <si>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</si>
  <si>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</si>
  <si>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</si>
  <si>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</si>
  <si>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</si>
  <si>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</si>
  <si>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</si>
  <si>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</si>
  <si>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</si>
  <si>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</si>
  <si>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</si>
  <si>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</si>
  <si>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</si>
  <si>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</si>
  <si>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</si>
  <si>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</si>
  <si>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</si>
  <si>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</si>
  <si>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</si>
  <si>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</si>
  <si>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</si>
  <si>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</si>
  <si>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</si>
  <si>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</si>
  <si>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</si>
  <si>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</si>
  <si>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</si>
  <si>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</si>
  <si>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</si>
  <si>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</si>
  <si>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</si>
  <si>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</si>
  <si>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</si>
  <si>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</si>
  <si>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</si>
  <si>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</si>
  <si>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</si>
  <si>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</si>
  <si>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</si>
  <si>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</si>
  <si>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</si>
  <si>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</si>
  <si>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</si>
  <si>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</si>
  <si>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</si>
  <si>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</si>
  <si>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</si>
  <si>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</si>
  <si>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</si>
  <si>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</si>
  <si>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</si>
  <si>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</si>
  <si>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</si>
  <si>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</si>
  <si>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</si>
  <si>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</si>
  <si>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</si>
  <si>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</si>
  <si>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</si>
  <si>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</si>
  <si>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</si>
  <si>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</si>
  <si>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</si>
  <si>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</si>
  <si>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</si>
  <si>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</si>
  <si>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</si>
  <si>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</si>
  <si>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</si>
  <si>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</si>
  <si>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</si>
  <si>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</si>
  <si>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</si>
  <si>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</si>
  <si>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</si>
  <si>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</si>
  <si>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</si>
  <si>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</si>
  <si>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</si>
  <si>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</si>
  <si>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</si>
  <si>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</si>
  <si>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</si>
  <si>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</si>
  <si>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</si>
  <si>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</si>
  <si>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</si>
  <si>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</si>
  <si>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</si>
  <si>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</si>
  <si>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</si>
  <si>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</si>
  <si>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</si>
  <si>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</si>
  <si>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</si>
  <si>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</si>
  <si>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</si>
  <si>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</si>
  <si>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</si>
  <si>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</si>
  <si>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</si>
  <si>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</si>
  <si>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</si>
  <si>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</si>
  <si>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</si>
  <si>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</si>
  <si>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</si>
  <si>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</si>
  <si>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</si>
  <si>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</si>
  <si>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</si>
  <si>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</si>
  <si>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</si>
  <si>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</si>
  <si>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</si>
  <si>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</si>
  <si>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</si>
  <si>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</si>
  <si>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</si>
  <si>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</si>
  <si>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</si>
  <si>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</si>
  <si>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</si>
  <si>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</si>
  <si>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</si>
  <si>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</si>
  <si>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</si>
  <si>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</si>
  <si>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</si>
  <si>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</si>
  <si>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</si>
  <si>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</si>
  <si>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</si>
  <si>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</si>
  <si>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</si>
  <si>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</si>
  <si>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</si>
  <si>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</si>
  <si>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</si>
  <si>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</si>
  <si>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</si>
  <si>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</si>
  <si>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</si>
  <si>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</si>
  <si>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</si>
  <si>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</si>
  <si>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</si>
  <si>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</si>
  <si>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</si>
  <si>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</si>
  <si>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</si>
  <si>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</si>
  <si>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</si>
  <si>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</si>
  <si>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</si>
  <si>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</si>
  <si>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</si>
  <si>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</si>
  <si>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</si>
  <si>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</si>
  <si>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</si>
  <si>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</si>
  <si>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</si>
  <si>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</si>
  <si>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</si>
  <si>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</si>
  <si>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</si>
  <si>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</si>
  <si>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</si>
  <si>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</si>
  <si>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</si>
  <si>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</si>
  <si>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</si>
  <si>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</si>
  <si>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</si>
  <si>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</si>
  <si>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</si>
  <si>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</si>
  <si>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</si>
  <si>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</si>
  <si>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</si>
  <si>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</si>
  <si>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</si>
  <si>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</si>
  <si>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</si>
  <si>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</si>
  <si>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</si>
  <si>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</si>
  <si>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</si>
  <si>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</si>
  <si>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</si>
  <si>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</si>
  <si>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</si>
  <si>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</si>
  <si>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</si>
  <si>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</si>
  <si>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</si>
  <si>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</si>
  <si>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</si>
  <si>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</si>
  <si>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</si>
  <si>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</si>
  <si>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</si>
  <si>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</si>
  <si>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</si>
  <si>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</si>
  <si>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</si>
  <si>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</si>
  <si>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</si>
  <si>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</si>
  <si>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</si>
  <si>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</si>
  <si>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</si>
  <si>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</si>
  <si>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</si>
  <si>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</si>
  <si>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</si>
  <si>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</si>
  <si>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</si>
  <si>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</si>
  <si>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</si>
  <si>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</si>
  <si>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</si>
  <si>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</si>
  <si>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</si>
  <si>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</si>
  <si>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</si>
  <si>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</si>
  <si>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</si>
  <si>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</si>
  <si>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</si>
  <si>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</si>
  <si>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</si>
  <si>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</si>
  <si>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</si>
  <si>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</si>
  <si>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</si>
  <si>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</si>
  <si>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</si>
  <si>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</si>
  <si>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</si>
  <si>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</si>
  <si>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</si>
  <si>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</si>
  <si>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</si>
  <si>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</si>
  <si>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</si>
  <si>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</si>
  <si>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</si>
  <si>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</si>
  <si>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</si>
  <si>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</si>
  <si>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</si>
  <si>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</si>
  <si>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</si>
  <si>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</si>
  <si>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</si>
  <si>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</si>
  <si>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</si>
  <si>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</si>
  <si>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</si>
  <si>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</si>
  <si>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</si>
  <si>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</si>
  <si>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</si>
  <si>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</si>
  <si>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</si>
  <si>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</si>
  <si>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</si>
  <si>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</si>
  <si>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</si>
  <si>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</si>
  <si>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</si>
  <si>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</si>
  <si>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</si>
  <si>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</si>
  <si>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</si>
  <si>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</si>
  <si>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</si>
  <si>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</si>
  <si>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</si>
  <si>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</si>
  <si>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</si>
  <si>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</si>
  <si>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</si>
  <si>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</si>
  <si>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</si>
  <si>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</si>
  <si>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</si>
  <si>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</si>
  <si>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</si>
  <si>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</si>
  <si>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</si>
  <si>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</si>
  <si>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</si>
  <si>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</si>
  <si>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</si>
  <si>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</si>
  <si>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</si>
  <si>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</si>
  <si>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</si>
  <si>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</si>
  <si>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</si>
  <si>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</si>
  <si>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</si>
  <si>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</si>
  <si>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</si>
  <si>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</si>
  <si>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</si>
  <si>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</si>
  <si>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</si>
  <si>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</si>
  <si>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</si>
  <si>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</si>
  <si>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</si>
  <si>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</si>
  <si>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</si>
  <si>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</si>
  <si>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</si>
  <si>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</si>
  <si>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</si>
  <si>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</si>
  <si>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</si>
  <si>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</si>
  <si>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</si>
  <si>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</si>
  <si>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</si>
  <si>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</si>
  <si>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</si>
  <si>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</si>
  <si>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</si>
  <si>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</si>
  <si>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</si>
  <si>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</si>
  <si>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</si>
  <si>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</si>
  <si>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</si>
  <si>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</si>
  <si>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</si>
  <si>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</si>
  <si>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</si>
  <si>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</si>
  <si>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</si>
  <si>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</si>
  <si>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</si>
  <si>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</si>
  <si>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</si>
  <si>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</si>
  <si>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</si>
  <si>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</si>
  <si>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</si>
  <si>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</si>
  <si>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</si>
  <si>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</si>
  <si>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</si>
  <si>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</si>
  <si>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</si>
  <si>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</si>
  <si>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</si>
  <si>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</si>
  <si>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</si>
  <si>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</si>
  <si>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</si>
  <si>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</si>
  <si>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</si>
  <si>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</si>
  <si>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</si>
  <si>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</si>
  <si>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</si>
  <si>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</si>
  <si>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</si>
  <si>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</si>
  <si>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</si>
  <si>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</si>
  <si>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</si>
  <si>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</si>
  <si>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</si>
  <si>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</si>
  <si>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</si>
  <si>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</si>
  <si>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</si>
  <si>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</si>
  <si>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</si>
  <si>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</si>
  <si>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</si>
  <si>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</si>
  <si>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</si>
  <si>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</si>
  <si>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</si>
  <si>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</si>
  <si>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</si>
  <si>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</si>
  <si>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</si>
  <si>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</si>
  <si>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</si>
  <si>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</si>
  <si>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</si>
  <si>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</si>
  <si>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</si>
  <si>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</si>
  <si>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</si>
  <si>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</si>
  <si>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</si>
  <si>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</si>
  <si>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</si>
  <si>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</si>
  <si>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</si>
  <si>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</si>
  <si>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</si>
  <si>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</si>
  <si>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</si>
  <si>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</si>
  <si>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</si>
  <si>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</si>
  <si>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</si>
  <si>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</si>
  <si>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</si>
  <si>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</si>
  <si>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</si>
  <si>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</si>
  <si>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</si>
  <si>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</si>
  <si>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</si>
  <si>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</si>
  <si>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</si>
  <si>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</si>
  <si>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</si>
  <si>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</si>
  <si>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</si>
  <si>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</si>
  <si>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</si>
  <si>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</si>
  <si>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</si>
  <si>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</si>
  <si>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</si>
  <si>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</si>
  <si>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</si>
  <si>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</si>
  <si>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</si>
  <si>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</si>
  <si>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</si>
  <si>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</si>
  <si>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</si>
  <si>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</si>
  <si>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</si>
  <si>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</si>
  <si>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</si>
  <si>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</si>
  <si>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</si>
  <si>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</si>
  <si>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</si>
  <si>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</si>
  <si>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</si>
  <si>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</si>
  <si>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</si>
  <si>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</si>
  <si>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</si>
  <si>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</si>
  <si>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</si>
  <si>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</si>
  <si>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</si>
  <si>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</si>
  <si>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</si>
  <si>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</si>
  <si>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</si>
  <si>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</si>
  <si>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</si>
  <si>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</si>
  <si>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</si>
  <si>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</si>
  <si>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</si>
  <si>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</si>
  <si>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</si>
  <si>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</si>
  <si>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</si>
  <si>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</si>
  <si>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</si>
  <si>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</si>
  <si>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</si>
  <si>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</si>
  <si>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</si>
  <si>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</si>
  <si>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</si>
  <si>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</si>
  <si>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</si>
  <si>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</si>
  <si>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</si>
  <si>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</si>
  <si>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</si>
  <si>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</si>
  <si>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</si>
  <si>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</si>
  <si>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</si>
  <si>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</si>
  <si>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</si>
  <si>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</si>
  <si>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</si>
  <si>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</si>
  <si>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</si>
  <si>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</si>
  <si>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</si>
  <si>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</si>
  <si>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</si>
  <si>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</si>
  <si>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</si>
  <si>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</si>
  <si>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</si>
  <si>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</si>
  <si>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</si>
  <si>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</si>
  <si>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</si>
  <si>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</si>
  <si>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</si>
  <si>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</si>
  <si>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</si>
  <si>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</si>
  <si>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</si>
  <si>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</si>
  <si>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</si>
  <si>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</si>
  <si>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</si>
  <si>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</si>
  <si>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</si>
  <si>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</si>
  <si>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</si>
  <si>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</si>
  <si>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</si>
  <si>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</si>
  <si>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</si>
  <si>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</si>
  <si>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</si>
  <si>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</si>
  <si>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</si>
  <si>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</si>
  <si>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</si>
  <si>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</si>
  <si>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</si>
  <si>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</si>
  <si>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</si>
  <si>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</si>
  <si>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</si>
  <si>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</si>
  <si>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</si>
  <si>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</si>
  <si>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</si>
  <si>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</si>
  <si>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</si>
  <si>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</si>
  <si>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</si>
  <si>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</si>
  <si>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</si>
  <si>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</si>
  <si>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</si>
  <si>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</si>
  <si>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</si>
  <si>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</si>
  <si>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</si>
  <si>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</si>
  <si>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</si>
  <si>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</si>
  <si>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</si>
  <si>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</si>
  <si>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</si>
  <si>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</si>
  <si>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</si>
  <si>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</si>
  <si>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</si>
  <si>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</si>
  <si>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</si>
  <si>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</si>
  <si>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</si>
  <si>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</si>
  <si>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</si>
  <si>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</si>
  <si>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</si>
  <si>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</si>
  <si>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</si>
  <si>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</si>
  <si>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</si>
  <si>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</si>
  <si>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</si>
  <si>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</si>
  <si>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</si>
  <si>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</si>
  <si>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</si>
  <si>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</si>
  <si>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</si>
  <si>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</si>
  <si>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</si>
  <si>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</si>
  <si>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</si>
  <si>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</si>
  <si>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</si>
  <si>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</si>
  <si>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</si>
  <si>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</si>
  <si>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</si>
  <si>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</si>
  <si>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</si>
  <si>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</si>
  <si>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</si>
  <si>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</si>
  <si>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</si>
  <si>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</si>
  <si>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</si>
  <si>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</si>
  <si>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</si>
  <si>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</si>
  <si>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</si>
  <si>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</si>
  <si>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</si>
  <si>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</si>
  <si>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</si>
  <si>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</si>
  <si>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</si>
  <si>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</si>
  <si>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</si>
  <si>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</si>
  <si>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</si>
  <si>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</si>
  <si>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</si>
  <si>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</si>
  <si>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</si>
  <si>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</si>
  <si>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</si>
  <si>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</si>
  <si>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</si>
  <si>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</si>
  <si>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</si>
  <si>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</si>
  <si>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</si>
  <si>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</si>
  <si>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</si>
  <si>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</si>
  <si>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</si>
  <si>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</si>
  <si>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</si>
  <si>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</si>
  <si>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</si>
  <si>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</si>
  <si>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</si>
  <si>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</si>
  <si>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</si>
  <si>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</si>
  <si>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</si>
  <si>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</si>
  <si>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</si>
  <si>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</si>
  <si>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</si>
  <si>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</si>
  <si>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</si>
  <si>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</si>
  <si>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</si>
  <si>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</si>
  <si>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</si>
  <si>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</si>
  <si>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</si>
  <si>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</si>
  <si>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</si>
  <si>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</si>
  <si>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</si>
  <si>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</si>
  <si>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</si>
  <si>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</si>
  <si>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</si>
  <si>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</si>
  <si>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</si>
  <si>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</si>
  <si>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</si>
  <si>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</si>
  <si>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</si>
  <si>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</si>
  <si>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</si>
  <si>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</si>
  <si>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</si>
  <si>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</si>
  <si>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</si>
  <si>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</si>
  <si>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</si>
  <si>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</si>
  <si>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</si>
  <si>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</si>
  <si>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</si>
  <si>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</si>
  <si>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</si>
  <si>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</si>
  <si>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</si>
  <si>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</si>
  <si>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</si>
  <si>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</si>
  <si>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</si>
  <si>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</si>
  <si>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</si>
  <si>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</si>
  <si>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</si>
  <si>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</si>
  <si>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</si>
  <si>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</si>
  <si>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</si>
  <si>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</si>
  <si>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</si>
  <si>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</si>
  <si>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</si>
  <si>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</si>
  <si>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</si>
  <si>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</si>
  <si>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</si>
  <si>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</si>
  <si>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</si>
  <si>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</si>
  <si>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</si>
  <si>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</si>
  <si>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</si>
  <si>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</si>
  <si>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</si>
  <si>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</si>
  <si>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</si>
  <si>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</si>
  <si>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</si>
  <si>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</si>
  <si>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</si>
  <si>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</si>
  <si>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</si>
  <si>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</si>
  <si>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</si>
  <si>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</si>
  <si>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</si>
  <si>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</si>
  <si>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</si>
  <si>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</si>
  <si>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</si>
  <si>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</si>
  <si>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</si>
  <si>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</si>
  <si>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</si>
  <si>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</si>
  <si>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</si>
  <si>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</si>
  <si>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</si>
  <si>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</si>
  <si>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</si>
  <si>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</si>
  <si>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</si>
  <si>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</si>
  <si>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</si>
  <si>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</si>
  <si>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</si>
  <si>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</si>
  <si>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</si>
  <si>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</si>
  <si>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</si>
  <si>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</si>
  <si>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</si>
  <si>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</si>
  <si>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</si>
  <si>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</si>
  <si>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</si>
  <si>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</si>
  <si>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</si>
  <si>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</si>
  <si>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</si>
  <si>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</si>
  <si>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</si>
  <si>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</si>
  <si>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</si>
  <si>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</si>
  <si>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</si>
  <si>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</si>
  <si>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</si>
  <si>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</si>
  <si>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</si>
  <si>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</si>
  <si>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</si>
  <si>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</si>
  <si>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</si>
  <si>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</si>
  <si>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</si>
  <si>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</si>
  <si>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</si>
  <si>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</si>
  <si>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</si>
  <si>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</si>
  <si>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</si>
  <si>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</si>
  <si>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</si>
  <si>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</si>
  <si>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</si>
  <si>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</si>
  <si>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</si>
  <si>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</si>
  <si>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</si>
  <si>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</si>
  <si>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</si>
  <si>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</si>
  <si>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</si>
  <si>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</si>
  <si>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</si>
  <si>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</si>
  <si>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</si>
  <si>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</si>
  <si>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</si>
  <si>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</si>
  <si>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</si>
  <si>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</si>
  <si>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</si>
  <si>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</si>
  <si>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</si>
  <si>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</si>
  <si>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</si>
  <si>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</si>
  <si>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</si>
  <si>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</si>
  <si>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</si>
  <si>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</si>
  <si>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</si>
  <si>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</si>
  <si>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</si>
  <si>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</si>
  <si>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</si>
  <si>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</si>
  <si>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</si>
  <si>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</si>
  <si>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</si>
  <si>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</si>
  <si>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</si>
  <si>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</si>
  <si>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</si>
  <si>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</si>
  <si>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</si>
  <si>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</si>
  <si>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</si>
  <si>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</si>
  <si>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</si>
  <si>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</si>
  <si>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</si>
  <si>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</si>
  <si>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</si>
  <si>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</si>
  <si>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</si>
  <si>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</si>
  <si>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</si>
  <si>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</si>
  <si>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</si>
  <si>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</si>
  <si>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</si>
  <si>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</si>
  <si>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</si>
  <si>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</si>
  <si>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</si>
  <si>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</si>
  <si>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</si>
  <si>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</si>
  <si>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</si>
  <si>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</si>
  <si>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</si>
  <si>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</si>
  <si>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</si>
  <si>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</si>
  <si>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</si>
  <si>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</si>
  <si>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</si>
  <si>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</si>
  <si>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</si>
  <si>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</si>
  <si>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</si>
  <si>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</si>
  <si>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</si>
  <si>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</si>
  <si>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</si>
  <si>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</si>
  <si>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</si>
  <si>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</si>
  <si>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</si>
  <si>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</si>
  <si>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</si>
  <si>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</si>
  <si>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</si>
  <si>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</si>
  <si>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</si>
  <si>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</si>
  <si>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</si>
  <si>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</si>
  <si>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</si>
  <si>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</si>
  <si>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</si>
  <si>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</si>
  <si>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</si>
  <si>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</si>
  <si>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</si>
  <si>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</si>
  <si>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</si>
  <si>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</si>
  <si>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</si>
  <si>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</si>
  <si>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</si>
  <si>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</si>
  <si>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</si>
  <si>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</si>
  <si>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</si>
  <si>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</si>
  <si>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</si>
  <si>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</si>
  <si>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</si>
  <si>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</si>
  <si>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</si>
  <si>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</si>
  <si>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</si>
  <si>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</si>
  <si>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</si>
  <si>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</si>
  <si>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</si>
  <si>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</si>
  <si>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</si>
  <si>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</si>
  <si>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</si>
  <si>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</si>
  <si>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</si>
  <si>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</si>
  <si>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</si>
  <si>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</si>
  <si>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</si>
  <si>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</si>
  <si>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</si>
  <si>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</si>
  <si>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</si>
  <si>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</si>
  <si>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</si>
  <si>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</si>
  <si>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</si>
  <si>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</si>
  <si>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</si>
  <si>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</si>
  <si>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</si>
  <si>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</si>
  <si>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</si>
  <si>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</si>
  <si>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</si>
  <si>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</si>
  <si>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</si>
  <si>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</si>
  <si>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</si>
  <si>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</si>
  <si>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</si>
  <si>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</si>
  <si>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</si>
  <si>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</si>
  <si>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</si>
  <si>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</si>
  <si>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</si>
  <si>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</si>
  <si>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</si>
  <si>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</si>
  <si>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</si>
  <si>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</si>
  <si>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</si>
  <si>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</si>
  <si>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</si>
  <si>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</si>
  <si>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</si>
  <si>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</si>
  <si>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</si>
  <si>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</si>
  <si>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</si>
  <si>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</si>
  <si>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</si>
  <si>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</si>
  <si>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</si>
  <si>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</si>
  <si>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</si>
  <si>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</si>
  <si>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</si>
  <si>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</si>
  <si>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</si>
  <si>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</si>
  <si>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</si>
  <si>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</si>
  <si>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</si>
  <si>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</si>
  <si>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</si>
  <si>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</si>
  <si>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</si>
  <si>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</si>
  <si>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</si>
  <si>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</si>
  <si>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</si>
  <si>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</si>
  <si>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</si>
  <si>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</si>
  <si>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</si>
  <si>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</si>
  <si>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</si>
  <si>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</si>
  <si>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</si>
  <si>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</si>
  <si>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</si>
  <si>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</si>
  <si>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</si>
  <si>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</si>
  <si>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</si>
  <si>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</si>
  <si>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</si>
  <si>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</si>
  <si>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</si>
  <si>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</si>
  <si>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</si>
  <si>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</si>
  <si>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</si>
  <si>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</si>
  <si>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</si>
  <si>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</si>
  <si>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</si>
  <si>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</si>
  <si>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</si>
  <si>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</si>
  <si>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</si>
  <si>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</si>
  <si>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</si>
  <si>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</si>
  <si>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</si>
  <si>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</si>
  <si>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</si>
  <si>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</si>
  <si>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</si>
  <si>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</si>
  <si>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</si>
  <si>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</si>
  <si>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</si>
  <si>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</si>
  <si>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</si>
  <si>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</si>
  <si>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</si>
  <si>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</si>
  <si>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</si>
  <si>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</si>
  <si>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</si>
  <si>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</si>
  <si>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</si>
  <si>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</si>
  <si>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</si>
  <si>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</si>
  <si>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</si>
  <si>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</si>
  <si>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</si>
  <si>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</si>
  <si>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</si>
  <si>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</si>
  <si>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</si>
  <si>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</si>
  <si>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</si>
  <si>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</si>
  <si>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</si>
  <si>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</si>
  <si>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</si>
  <si>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</si>
  <si>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</si>
  <si>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</si>
  <si>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</si>
  <si>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</si>
  <si>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</si>
  <si>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</si>
  <si>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</si>
  <si>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</si>
  <si>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</si>
  <si>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</si>
  <si>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</si>
  <si>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</si>
  <si>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</si>
  <si>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</si>
  <si>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</si>
  <si>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</si>
  <si>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</si>
  <si>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</si>
  <si>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</si>
  <si>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</si>
  <si>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</si>
  <si>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</si>
  <si>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</si>
  <si>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</si>
  <si>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</si>
  <si>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</si>
  <si>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</si>
  <si>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</si>
  <si>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</si>
  <si>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</si>
  <si>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</si>
  <si>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</si>
  <si>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</si>
  <si>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</si>
  <si>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</si>
  <si>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</si>
  <si>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</si>
  <si>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</si>
  <si>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</si>
  <si>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</si>
  <si>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</si>
  <si>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</si>
  <si>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</si>
  <si>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</si>
  <si>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</si>
  <si>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</si>
  <si>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</si>
  <si>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</si>
  <si>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</si>
  <si>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</si>
  <si>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</si>
  <si>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</si>
  <si>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</si>
  <si>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</si>
  <si>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</si>
  <si>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</si>
  <si>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</si>
  <si>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</si>
  <si>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</si>
  <si>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</si>
  <si>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</si>
  <si>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</si>
  <si>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</si>
  <si>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</si>
  <si>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</si>
  <si>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</si>
  <si>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</si>
  <si>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</si>
  <si>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</si>
  <si>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</si>
  <si>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</si>
  <si>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</si>
  <si>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</si>
  <si>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</si>
  <si>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</si>
  <si>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</si>
  <si>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</si>
  <si>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</si>
  <si>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</si>
  <si>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</si>
  <si>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</si>
  <si>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</si>
  <si>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</si>
  <si>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</si>
  <si>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</si>
  <si>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</si>
  <si>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</si>
  <si>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</si>
  <si>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</si>
  <si>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</si>
  <si>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</si>
  <si>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</si>
  <si>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</si>
  <si>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</si>
  <si>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</si>
  <si>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</si>
  <si>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</si>
  <si>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</si>
  <si>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</si>
  <si>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</si>
  <si>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</si>
  <si>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</si>
  <si>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</si>
  <si>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</si>
  <si>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</si>
  <si>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</si>
  <si>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</si>
  <si>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</si>
  <si>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</si>
  <si>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</si>
  <si>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</si>
  <si>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</si>
  <si>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</si>
  <si>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</si>
  <si>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</si>
  <si>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</si>
  <si>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</si>
  <si>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</si>
  <si>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</si>
  <si>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</si>
  <si>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</si>
  <si>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</si>
  <si>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</si>
  <si>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</si>
  <si>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</si>
  <si>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</si>
  <si>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</si>
  <si>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</si>
  <si>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</si>
  <si>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</si>
  <si>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</si>
  <si>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</si>
  <si>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</si>
  <si>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</si>
  <si>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</si>
  <si>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</si>
  <si>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</si>
  <si>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</si>
  <si>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</si>
  <si>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</si>
  <si>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</si>
  <si>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</si>
  <si>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</si>
  <si>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</si>
  <si>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</si>
  <si>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</si>
  <si>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</si>
  <si>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</si>
  <si>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</si>
  <si>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</si>
  <si>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</si>
  <si>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</si>
  <si>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</si>
  <si>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</si>
  <si>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</si>
  <si>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</si>
  <si>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</si>
  <si>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</si>
  <si>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</si>
  <si>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</si>
  <si>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</si>
  <si>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</si>
  <si>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</si>
  <si>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</si>
  <si>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</si>
  <si>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</si>
  <si>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</si>
  <si>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</si>
  <si>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</si>
  <si>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</si>
  <si>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</si>
  <si>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</si>
  <si>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</si>
  <si>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</si>
  <si>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</si>
  <si>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</si>
  <si>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</si>
  <si>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</si>
  <si>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</si>
  <si>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</si>
  <si>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</si>
  <si>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</si>
  <si>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</si>
  <si>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</si>
  <si>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</si>
  <si>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</si>
  <si>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</si>
  <si>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</si>
  <si>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</si>
  <si>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</si>
  <si>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</si>
  <si>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</si>
  <si>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</si>
  <si>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</si>
  <si>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</si>
  <si>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</si>
  <si>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</si>
  <si>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</si>
  <si>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</si>
  <si>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</si>
  <si>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</si>
  <si>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</si>
  <si>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</si>
  <si>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</si>
  <si>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</si>
  <si>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</si>
  <si>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</si>
  <si>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</si>
  <si>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</si>
  <si>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</si>
  <si>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</si>
  <si>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</si>
  <si>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</si>
  <si>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</si>
  <si>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</si>
  <si>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</si>
  <si>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</si>
  <si>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</si>
  <si>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</si>
  <si>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</si>
  <si>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</si>
  <si>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</si>
  <si>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</si>
  <si>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</si>
  <si>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</si>
  <si>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</si>
  <si>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</si>
  <si>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</si>
  <si>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</si>
  <si>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</si>
  <si>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</si>
  <si>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</si>
  <si>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</si>
  <si>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</si>
  <si>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</si>
  <si>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</si>
  <si>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</si>
  <si>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</si>
  <si>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</si>
  <si>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</si>
  <si>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</si>
  <si>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</si>
  <si>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</si>
  <si>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</si>
  <si>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</si>
  <si>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</si>
  <si>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</si>
  <si>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</si>
  <si>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</si>
  <si>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</si>
  <si>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</si>
  <si>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</si>
  <si>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</si>
  <si>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</si>
  <si>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</si>
  <si>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</si>
  <si>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</si>
  <si>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</si>
  <si>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</si>
  <si>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</si>
  <si>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</si>
  <si>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</si>
  <si>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</si>
  <si>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</si>
  <si>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</si>
  <si>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</si>
  <si>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</si>
  <si>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</si>
  <si>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</si>
  <si>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</si>
  <si>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</si>
  <si>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</si>
  <si>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</si>
  <si>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</si>
  <si>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</si>
  <si>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</si>
  <si>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</si>
  <si>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</si>
  <si>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</si>
  <si>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</si>
  <si>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</si>
  <si>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</si>
  <si>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</si>
  <si>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</si>
  <si>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</si>
  <si>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</si>
  <si>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</si>
  <si>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</si>
  <si>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</si>
  <si>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</si>
  <si>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</si>
  <si>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</si>
  <si>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</si>
  <si>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</si>
  <si>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</si>
  <si>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</si>
  <si>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</si>
  <si>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</si>
  <si>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</si>
  <si>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</si>
  <si>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</si>
  <si>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</si>
  <si>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</si>
  <si>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</si>
  <si>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</si>
  <si>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</si>
  <si>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</si>
  <si>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</si>
  <si>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</si>
  <si>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</si>
  <si>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</si>
  <si>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</si>
  <si>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</si>
  <si>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</si>
  <si>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</si>
  <si>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</si>
  <si>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</si>
  <si>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</si>
  <si>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</si>
  <si>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</si>
  <si>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</si>
  <si>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</si>
  <si>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</si>
  <si>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</si>
  <si>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</si>
  <si>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</si>
  <si>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</si>
  <si>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</si>
  <si>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</si>
  <si>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</si>
  <si>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</si>
  <si>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</si>
  <si>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</si>
  <si>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</si>
  <si>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</si>
  <si>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</si>
  <si>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</si>
  <si>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</si>
  <si>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</si>
  <si>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</si>
  <si>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</si>
  <si>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</si>
  <si>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</si>
  <si>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</si>
  <si>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</si>
  <si>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</si>
  <si>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</si>
  <si>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</si>
  <si>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</si>
  <si>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</si>
  <si>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</si>
  <si>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</si>
  <si>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</si>
  <si>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</si>
  <si>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</si>
  <si>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</si>
  <si>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</si>
  <si>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</si>
  <si>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</si>
  <si>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</si>
  <si>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</si>
  <si>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</si>
  <si>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</si>
  <si>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</si>
  <si>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</si>
  <si>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</si>
  <si>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</si>
  <si>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</si>
  <si>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</si>
  <si>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</si>
  <si>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</si>
  <si>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</si>
  <si>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</si>
  <si>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</si>
  <si>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</si>
  <si>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</si>
  <si>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</si>
  <si>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</si>
  <si>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</si>
  <si>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</si>
  <si>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</si>
  <si>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</si>
  <si>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</si>
  <si>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</si>
  <si>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</si>
  <si>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</si>
  <si>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</si>
  <si>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</si>
  <si>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</si>
  <si>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</si>
  <si>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</si>
  <si>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</si>
  <si>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</si>
  <si>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</si>
  <si>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</si>
  <si>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</si>
  <si>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</si>
  <si>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</si>
  <si>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</si>
  <si>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</si>
  <si>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</si>
  <si>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</si>
  <si>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</si>
  <si>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</si>
  <si>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</si>
  <si>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</si>
  <si>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</si>
  <si>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</si>
  <si>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</si>
  <si>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</si>
  <si>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</si>
  <si>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</si>
  <si>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</si>
  <si>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</si>
  <si>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</si>
  <si>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</si>
  <si>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</si>
  <si>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</si>
  <si>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</si>
  <si>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</si>
  <si>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</si>
  <si>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</si>
  <si>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</si>
  <si>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</si>
  <si>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</si>
  <si>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</si>
  <si>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</si>
  <si>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</si>
  <si>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</si>
  <si>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</si>
  <si>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</si>
  <si>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</si>
  <si>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</si>
  <si>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</si>
  <si>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</si>
  <si>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</si>
  <si>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</si>
  <si>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</si>
  <si>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</si>
  <si>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</si>
  <si>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</si>
  <si>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</si>
  <si>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</si>
  <si>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</si>
  <si>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</si>
  <si>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</si>
  <si>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</si>
  <si>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</si>
  <si>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</si>
  <si>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</si>
  <si>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</si>
  <si>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</si>
  <si>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</si>
  <si>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</si>
  <si>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</si>
  <si>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</si>
  <si>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</si>
  <si>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</si>
  <si>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</si>
  <si>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</si>
  <si>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</si>
  <si>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</si>
  <si>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</si>
  <si>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</si>
  <si>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</si>
  <si>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</si>
  <si>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</si>
  <si>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</si>
  <si>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</si>
  <si>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</si>
  <si>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</si>
  <si>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</si>
  <si>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</si>
  <si>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</si>
  <si>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</si>
  <si>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</si>
  <si>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</si>
  <si>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</si>
  <si>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</si>
  <si>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</si>
  <si>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</si>
  <si>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</si>
  <si>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</si>
  <si>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</si>
  <si>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</si>
  <si>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</si>
  <si>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</si>
  <si>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</si>
  <si>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</si>
  <si>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</si>
  <si>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</si>
  <si>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</si>
  <si>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</si>
  <si>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</si>
  <si>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</si>
  <si>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</si>
  <si>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</si>
  <si>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</si>
  <si>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</si>
  <si>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</si>
  <si>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</si>
  <si>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</si>
  <si>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</si>
  <si>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</si>
  <si>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</si>
  <si>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</si>
  <si>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</si>
  <si>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</si>
  <si>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</si>
  <si>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</si>
  <si>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</si>
  <si>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</si>
  <si>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</si>
  <si>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</si>
  <si>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</si>
  <si>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</si>
  <si>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</si>
  <si>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</si>
  <si>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</si>
  <si>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</si>
  <si>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</si>
  <si>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</si>
  <si>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</si>
  <si>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</si>
  <si>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</si>
  <si>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</si>
  <si>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</si>
  <si>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</si>
  <si>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</si>
  <si>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</si>
  <si>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</si>
  <si>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</si>
  <si>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</si>
  <si>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</si>
  <si>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</si>
  <si>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</si>
  <si>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</si>
  <si>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</si>
  <si>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</si>
  <si>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</si>
  <si>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</si>
  <si>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</si>
  <si>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</si>
  <si>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</si>
  <si>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</si>
  <si>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</si>
  <si>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</si>
  <si>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</si>
  <si>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</si>
  <si>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</si>
  <si>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</si>
  <si>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</si>
  <si>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</si>
  <si>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</si>
  <si>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</si>
  <si>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</si>
  <si>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</si>
  <si>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</si>
  <si>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</si>
  <si>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</si>
  <si>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</si>
  <si>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</si>
  <si>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</si>
  <si>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</si>
  <si>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</si>
  <si>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</si>
  <si>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</si>
  <si>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</si>
  <si>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</si>
  <si>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</si>
  <si>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</si>
  <si>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</si>
  <si>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</si>
  <si>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</si>
  <si>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</si>
  <si>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</si>
  <si>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</si>
  <si>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</si>
  <si>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</si>
  <si>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</si>
  <si>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</si>
  <si>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</si>
  <si>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</si>
  <si>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</si>
  <si>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</si>
  <si>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</si>
  <si>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</si>
  <si>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</si>
  <si>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</si>
  <si>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</si>
  <si>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</si>
  <si>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</si>
  <si>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</si>
  <si>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</si>
  <si>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</si>
  <si>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</si>
  <si>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</si>
  <si>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</si>
  <si>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</si>
  <si>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</si>
  <si>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</si>
  <si>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</si>
  <si>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</si>
  <si>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</si>
  <si>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</si>
  <si>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</si>
  <si>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</si>
  <si>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</si>
  <si>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</si>
  <si>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</si>
  <si>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</si>
  <si>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</si>
  <si>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</si>
  <si>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</si>
  <si>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</si>
  <si>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</si>
  <si>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</si>
  <si>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</si>
  <si>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</si>
  <si>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</si>
  <si>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</si>
  <si>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</si>
  <si>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</si>
  <si>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</si>
  <si>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</si>
  <si>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</si>
  <si>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</si>
  <si>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</si>
  <si>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</si>
  <si>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</si>
  <si>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</si>
  <si>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</si>
  <si>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</si>
  <si>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</si>
  <si>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</si>
  <si>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</si>
  <si>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</si>
  <si>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</si>
  <si>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</si>
  <si>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</si>
  <si>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</si>
  <si>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</si>
  <si>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</si>
  <si>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</si>
  <si>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</si>
  <si>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</si>
  <si>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</si>
  <si>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</si>
  <si>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</si>
  <si>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</si>
  <si>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</si>
  <si>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</si>
  <si>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</si>
  <si>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</si>
  <si>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</si>
  <si>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</si>
  <si>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</si>
  <si>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</si>
  <si>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</si>
  <si>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</si>
  <si>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</si>
  <si>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</si>
  <si>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</si>
  <si>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</si>
  <si>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</si>
  <si>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</si>
  <si>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</si>
  <si>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</si>
  <si>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</si>
  <si>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</si>
  <si>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</si>
  <si>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</si>
  <si>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</si>
  <si>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</si>
  <si>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</si>
  <si>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</si>
  <si>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</si>
  <si>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</si>
  <si>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</si>
  <si>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</si>
  <si>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</si>
  <si>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</si>
  <si>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</si>
  <si>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</si>
  <si>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</si>
  <si>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</si>
  <si>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</si>
  <si>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</si>
  <si>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</si>
  <si>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</si>
  <si>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</si>
  <si>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</si>
  <si>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</si>
  <si>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</si>
  <si>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</si>
  <si>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</si>
  <si>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</si>
  <si>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</si>
  <si>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</si>
  <si>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</si>
  <si>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</si>
  <si>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</si>
  <si>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</si>
  <si>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</si>
  <si>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</si>
  <si>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</si>
  <si>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</si>
  <si>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</si>
  <si>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</si>
  <si>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</si>
  <si>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</si>
  <si>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</si>
  <si>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</si>
  <si>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</si>
  <si>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</si>
  <si>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</si>
  <si>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</si>
  <si>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</si>
  <si>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</si>
  <si>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</si>
  <si>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</si>
  <si>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</si>
  <si>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</si>
  <si>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</si>
  <si>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</si>
  <si>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</si>
  <si>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</si>
  <si>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</si>
  <si>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</si>
  <si>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</si>
  <si>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</si>
  <si>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</si>
  <si>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</si>
  <si>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</si>
  <si>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</si>
  <si>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</si>
  <si>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</si>
  <si>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</si>
  <si>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</si>
  <si>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</si>
  <si>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</si>
  <si>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</si>
  <si>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</si>
  <si>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</si>
  <si>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</si>
  <si>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</si>
  <si>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</si>
  <si>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</si>
  <si>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</si>
  <si>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</si>
  <si>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</si>
  <si>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</si>
  <si>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</si>
  <si>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</si>
  <si>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</si>
  <si>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</si>
  <si>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</si>
  <si>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</si>
  <si>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</si>
  <si>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</si>
  <si>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</si>
  <si>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</si>
  <si>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</si>
  <si>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</si>
  <si>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</si>
  <si>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</si>
  <si>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</si>
  <si>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</si>
  <si>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</si>
  <si>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</si>
  <si>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</si>
  <si>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</si>
  <si>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</si>
  <si>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</si>
  <si>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</si>
  <si>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</si>
  <si>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</si>
  <si>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</si>
  <si>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</si>
  <si>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</si>
  <si>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</si>
  <si>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</si>
  <si>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</si>
  <si>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</si>
  <si>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</si>
  <si>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</si>
  <si>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</si>
  <si>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</si>
  <si>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</si>
  <si>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</si>
  <si>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</si>
  <si>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</si>
  <si>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</si>
  <si>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</si>
  <si>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</si>
  <si>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</si>
  <si>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</si>
  <si>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</si>
  <si>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</si>
  <si>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</si>
  <si>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</si>
  <si>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</si>
  <si>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</si>
  <si>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</si>
  <si>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</si>
  <si>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</si>
  <si>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</si>
  <si>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</si>
  <si>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</si>
  <si>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</si>
  <si>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</si>
  <si>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</si>
  <si>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</si>
  <si>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</si>
  <si>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</si>
  <si>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</si>
  <si>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</si>
  <si>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</si>
  <si>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</si>
  <si>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</si>
  <si>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</si>
  <si>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</si>
  <si>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</si>
  <si>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</si>
  <si>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</si>
  <si>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</si>
  <si>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</si>
  <si>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</si>
  <si>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</si>
  <si>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</si>
  <si>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</si>
  <si>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</si>
  <si>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</si>
  <si>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</si>
  <si>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</si>
  <si>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</si>
  <si>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</si>
  <si>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</si>
  <si>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</si>
  <si>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</si>
  <si>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</si>
  <si>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</si>
  <si>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</si>
  <si>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</si>
  <si>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</si>
  <si>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</si>
  <si>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</si>
  <si>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</si>
  <si>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</si>
  <si>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</si>
  <si>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</si>
  <si>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</si>
  <si>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</si>
  <si>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</si>
  <si>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</si>
  <si>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</si>
  <si>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</si>
  <si>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</si>
  <si>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</si>
  <si>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</si>
  <si>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</si>
  <si>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</si>
  <si>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</si>
  <si>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</si>
  <si>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</si>
  <si>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</si>
  <si>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</si>
  <si>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</si>
  <si>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</si>
  <si>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</si>
  <si>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</si>
  <si>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</si>
  <si>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</si>
  <si>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</si>
  <si>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</si>
  <si>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</si>
  <si>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</si>
  <si>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</si>
  <si>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</si>
  <si>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</si>
  <si>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</si>
  <si>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</si>
  <si>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</si>
  <si>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</si>
  <si>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</si>
  <si>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</si>
  <si>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</si>
  <si>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</si>
  <si>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</si>
  <si>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</si>
  <si>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</si>
  <si>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</si>
  <si>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</si>
  <si>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</si>
  <si>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</si>
  <si>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</si>
  <si>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</si>
  <si>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</si>
  <si>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</si>
  <si>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</si>
  <si>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</si>
  <si>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</si>
  <si>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</si>
  <si>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</si>
  <si>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</si>
  <si>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</si>
  <si>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</si>
  <si>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</si>
  <si>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</si>
  <si>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</si>
  <si>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</si>
  <si>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</si>
  <si>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</si>
  <si>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</si>
  <si>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</si>
  <si>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</si>
  <si>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</si>
  <si>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</si>
  <si>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</si>
  <si>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</si>
  <si>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</si>
  <si>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</si>
  <si>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</si>
  <si>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</si>
  <si>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</si>
  <si>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</si>
  <si>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</si>
  <si>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</si>
  <si>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</si>
  <si>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</si>
  <si>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</si>
  <si>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</si>
  <si>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</si>
  <si>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</si>
  <si>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</si>
  <si>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</si>
  <si>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</si>
  <si>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</si>
  <si>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</si>
  <si>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</si>
  <si>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</si>
  <si>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</si>
  <si>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</si>
  <si>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</si>
  <si>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</si>
  <si>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</si>
  <si>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</si>
  <si>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</si>
  <si>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</si>
  <si>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</si>
  <si>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</si>
  <si>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</si>
  <si>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</si>
  <si>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</si>
  <si>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</si>
  <si>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</si>
  <si>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</si>
  <si>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</si>
  <si>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</si>
  <si>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</si>
  <si>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</si>
  <si>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</si>
  <si>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</si>
  <si>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</si>
  <si>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</si>
  <si>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</si>
  <si>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</si>
  <si>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</si>
  <si>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</si>
  <si>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</si>
  <si>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</si>
  <si>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</si>
  <si>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</si>
  <si>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</si>
  <si>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</si>
  <si>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</si>
  <si>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</si>
  <si>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</si>
  <si>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</si>
  <si>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</si>
  <si>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</si>
  <si>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</si>
  <si>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</si>
  <si>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</si>
  <si>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</si>
  <si>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</si>
  <si>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</si>
  <si>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</si>
  <si>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</si>
  <si>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</si>
  <si>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</si>
  <si>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</si>
  <si>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</si>
  <si>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</si>
  <si>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</si>
  <si>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</si>
  <si>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</si>
  <si>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</si>
  <si>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</si>
  <si>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</si>
  <si>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</si>
  <si>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</si>
  <si>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</si>
  <si>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</si>
  <si>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</si>
  <si>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</si>
  <si>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</si>
  <si>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</si>
  <si>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</si>
  <si>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</si>
  <si>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</si>
  <si>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</si>
  <si>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</si>
  <si>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</si>
  <si>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</si>
  <si>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</si>
  <si>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</si>
  <si>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</si>
  <si>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</si>
  <si>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</si>
  <si>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</si>
  <si>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</si>
  <si>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</si>
  <si>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</si>
  <si>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</si>
  <si>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</si>
  <si>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</si>
  <si>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</si>
  <si>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</si>
  <si>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</si>
  <si>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</si>
  <si>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</si>
  <si>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</si>
  <si>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</si>
  <si>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</si>
  <si>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</si>
  <si>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</si>
  <si>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</si>
  <si>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</si>
  <si>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</si>
  <si>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</si>
  <si>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</si>
  <si>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</si>
  <si>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</si>
  <si>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</si>
  <si>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</si>
  <si>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</si>
  <si>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</si>
  <si>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</si>
  <si>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</si>
  <si>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</si>
  <si>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</si>
  <si>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</si>
  <si>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</si>
  <si>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</si>
  <si>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</si>
  <si>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</si>
  <si>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</si>
  <si>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</si>
  <si>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</si>
  <si>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</si>
  <si>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</si>
  <si>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</si>
  <si>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</si>
  <si>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</si>
  <si>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</si>
  <si>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</si>
  <si>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</si>
  <si>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</si>
  <si>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</si>
  <si>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</si>
  <si>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</si>
  <si>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</si>
  <si>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</si>
  <si>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</si>
  <si>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</si>
  <si>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</si>
  <si>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</si>
  <si>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</si>
  <si>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</si>
  <si>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</si>
  <si>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</si>
  <si>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</si>
  <si>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</si>
  <si>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</si>
  <si>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</si>
  <si>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</si>
  <si>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</si>
  <si>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</si>
  <si>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</si>
  <si>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</si>
  <si>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</si>
  <si>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</si>
  <si>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</si>
  <si>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</si>
  <si>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</si>
  <si>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</si>
  <si>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</si>
  <si>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</si>
  <si>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</si>
  <si>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</si>
  <si>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</si>
  <si>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</si>
  <si>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</si>
  <si>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</si>
  <si>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</si>
  <si>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</si>
  <si>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</si>
  <si>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</si>
  <si>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</si>
  <si>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</si>
  <si>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</si>
  <si>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</si>
  <si>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</si>
  <si>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</si>
  <si>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</si>
  <si>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</si>
  <si>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</si>
  <si>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</si>
  <si>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</si>
  <si>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</si>
  <si>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</si>
  <si>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</si>
  <si>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</si>
  <si>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</si>
  <si>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</si>
  <si>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</si>
  <si>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</si>
  <si>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</si>
  <si>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</si>
  <si>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</si>
  <si>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</si>
  <si>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</si>
  <si>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</si>
  <si>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</si>
  <si>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</si>
  <si>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</si>
  <si>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</si>
  <si>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</si>
  <si>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</si>
  <si>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</si>
  <si>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</si>
  <si>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</si>
  <si>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</si>
  <si>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</si>
  <si>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</si>
  <si>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</si>
  <si>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</si>
  <si>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</si>
  <si>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</si>
  <si>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</si>
  <si>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</si>
  <si>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</si>
  <si>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</si>
  <si>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</si>
  <si>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</si>
  <si>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</si>
  <si>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</si>
  <si>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</si>
  <si>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</si>
  <si>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</si>
  <si>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</si>
  <si>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</si>
  <si>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</si>
  <si>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</si>
  <si>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</si>
  <si>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</si>
  <si>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</si>
  <si>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</si>
  <si>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</si>
  <si>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</si>
  <si>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</si>
  <si>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</si>
  <si>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</si>
  <si>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</si>
  <si>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</si>
  <si>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</si>
  <si>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</si>
  <si>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</si>
  <si>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</si>
  <si>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</si>
  <si>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</si>
  <si>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</si>
  <si>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</si>
  <si>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</si>
  <si>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</si>
  <si>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</si>
  <si>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</si>
  <si>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</si>
  <si>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</si>
  <si>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</si>
  <si>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</si>
  <si>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</si>
  <si>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</si>
  <si>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</si>
  <si>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</si>
  <si>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</si>
  <si>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</si>
  <si>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</si>
  <si>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</si>
  <si>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</si>
  <si>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</si>
  <si>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</si>
  <si>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</si>
  <si>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</si>
  <si>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</si>
  <si>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</si>
  <si>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</si>
  <si>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</si>
  <si>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</si>
  <si>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</si>
  <si>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</si>
  <si>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</si>
  <si>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</si>
  <si>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</si>
  <si>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</si>
  <si>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</si>
  <si>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</si>
  <si>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</si>
  <si>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</si>
  <si>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</si>
  <si>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</si>
  <si>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</si>
  <si>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</si>
  <si>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</si>
  <si>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</si>
  <si>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</si>
  <si>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</si>
  <si>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</si>
  <si>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</si>
  <si>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</si>
  <si>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</si>
  <si>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</si>
  <si>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</si>
  <si>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</si>
  <si>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</si>
  <si>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</si>
  <si>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</si>
  <si>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</si>
  <si>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</si>
  <si>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</si>
  <si>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</si>
  <si>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</si>
  <si>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</si>
  <si>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</si>
  <si>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</si>
  <si>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</si>
  <si>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</si>
  <si>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</si>
  <si>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</si>
  <si>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</si>
  <si>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</si>
  <si>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</si>
  <si>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</si>
  <si>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</si>
  <si>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</si>
  <si>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</si>
  <si>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</si>
  <si>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</si>
  <si>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</si>
  <si>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</si>
  <si>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</si>
  <si>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</si>
  <si>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</si>
  <si>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</si>
  <si>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</si>
  <si>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</si>
  <si>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</si>
  <si>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</si>
  <si>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</si>
  <si>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</si>
  <si>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</si>
  <si>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</si>
  <si>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</si>
  <si>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</si>
  <si>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</si>
  <si>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</si>
  <si>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</si>
  <si>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</si>
  <si>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</si>
  <si>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</si>
  <si>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</si>
  <si>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</si>
  <si>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</si>
  <si>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</si>
  <si>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</si>
  <si>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</si>
  <si>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</si>
  <si>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</si>
  <si>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</si>
  <si>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</si>
  <si>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</si>
  <si>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</si>
  <si>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</si>
  <si>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</si>
  <si>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</si>
  <si>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</si>
  <si>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</si>
  <si>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</si>
  <si>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</si>
  <si>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</si>
  <si>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</si>
  <si>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</si>
  <si>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</si>
  <si>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</si>
  <si>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</si>
  <si>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</si>
  <si>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</si>
  <si>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</si>
  <si>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</si>
  <si>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</si>
  <si>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</si>
  <si>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</si>
  <si>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</si>
  <si>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</si>
  <si>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</si>
  <si>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</si>
  <si>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</si>
  <si>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</si>
  <si>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</si>
  <si>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</si>
  <si>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</si>
  <si>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</si>
  <si>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</si>
  <si>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</si>
  <si>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</si>
  <si>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</si>
  <si>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</si>
  <si>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</si>
  <si>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</si>
  <si>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</si>
  <si>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</si>
  <si>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</si>
  <si>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</si>
  <si>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</si>
  <si>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</si>
  <si>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</si>
  <si>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</si>
  <si>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</si>
  <si>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</si>
  <si>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</si>
  <si>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</si>
  <si>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</si>
  <si>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</si>
  <si>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</si>
  <si>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</si>
  <si>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</si>
  <si>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</si>
  <si>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</si>
  <si>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</si>
  <si>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</si>
  <si>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</si>
  <si>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</si>
  <si>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</si>
  <si>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</si>
  <si>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</si>
  <si>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</si>
  <si>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</si>
  <si>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</si>
  <si>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</si>
  <si>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</si>
  <si>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</si>
  <si>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</si>
  <si>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</si>
  <si>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</si>
  <si>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</si>
  <si>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</si>
  <si>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</si>
  <si>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</si>
  <si>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</si>
  <si>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</si>
  <si>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</si>
  <si>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</si>
  <si>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</si>
  <si>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</si>
  <si>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</si>
  <si>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</si>
  <si>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</si>
  <si>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</si>
  <si>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</si>
  <si>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</si>
  <si>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</si>
  <si>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</si>
  <si>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</si>
  <si>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</si>
  <si>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</si>
  <si>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</si>
  <si>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</si>
  <si>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</si>
  <si>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</si>
  <si>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</si>
  <si>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</si>
  <si>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</si>
  <si>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</si>
  <si>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</si>
  <si>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</si>
  <si>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</si>
  <si>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</si>
  <si>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</si>
  <si>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</si>
  <si>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</si>
  <si>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</si>
  <si>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</si>
  <si>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</si>
  <si>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</si>
  <si>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</si>
  <si>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</si>
  <si>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</si>
  <si>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</si>
  <si>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</si>
  <si>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</si>
  <si>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</si>
  <si>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</si>
  <si>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</si>
  <si>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</si>
  <si>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</si>
  <si>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</si>
  <si>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</si>
  <si>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</si>
  <si>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</si>
  <si>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</si>
  <si>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</si>
  <si>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</si>
  <si>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</si>
  <si>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</si>
  <si>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</si>
  <si>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</si>
  <si>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</si>
  <si>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</si>
  <si>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</si>
  <si>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</si>
  <si>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</si>
  <si>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</si>
  <si>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</si>
  <si>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</si>
  <si>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</si>
  <si>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</si>
  <si>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</si>
  <si>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</si>
  <si>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</si>
  <si>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</si>
  <si>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</si>
  <si>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</si>
  <si>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</si>
  <si>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</si>
  <si>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</si>
  <si>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</si>
  <si>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</si>
  <si>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</si>
  <si>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</si>
  <si>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</si>
  <si>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</si>
  <si>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</si>
  <si>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</si>
  <si>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</si>
  <si>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</si>
  <si>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</si>
  <si>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</si>
  <si>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</si>
  <si>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</si>
  <si>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</si>
  <si>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</si>
  <si>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</si>
  <si>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</si>
  <si>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</si>
  <si>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</si>
  <si>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</si>
  <si>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</si>
  <si>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</si>
  <si>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</si>
  <si>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</si>
  <si>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</si>
  <si>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</si>
  <si>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</si>
  <si>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</si>
  <si>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</si>
  <si>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</si>
  <si>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</si>
  <si>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</si>
  <si>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</si>
  <si>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</si>
  <si>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</si>
  <si>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</si>
  <si>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</si>
  <si>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</si>
  <si>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</si>
  <si>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</si>
  <si>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</si>
  <si>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</si>
  <si>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</si>
  <si>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</si>
  <si>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</si>
  <si>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</si>
  <si>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</si>
  <si>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</si>
  <si>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</si>
  <si>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</si>
  <si>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</si>
  <si>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</si>
  <si>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</si>
  <si>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</si>
  <si>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</si>
  <si>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</si>
  <si>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</si>
  <si>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</si>
  <si>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</si>
  <si>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</si>
  <si>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</si>
  <si>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</si>
  <si>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</si>
  <si>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</si>
  <si>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</si>
  <si>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</si>
  <si>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</si>
  <si>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</si>
  <si>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</si>
  <si>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</si>
  <si>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</si>
  <si>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</si>
  <si>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</si>
  <si>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</si>
  <si>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</si>
  <si>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</si>
  <si>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</si>
  <si>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</si>
  <si>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</si>
  <si>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</si>
  <si>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</si>
  <si>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</si>
  <si>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</si>
  <si>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</si>
  <si>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</si>
  <si>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</si>
  <si>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</si>
  <si>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</si>
  <si>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</si>
  <si>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</si>
  <si>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</si>
  <si>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</si>
  <si>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</si>
  <si>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</si>
  <si>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</si>
  <si>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</si>
  <si>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</si>
  <si>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</si>
  <si>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</si>
  <si>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</si>
  <si>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</si>
  <si>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</si>
  <si>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</si>
  <si>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</si>
  <si>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</si>
  <si>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</si>
  <si>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</si>
  <si>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</si>
  <si>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</si>
  <si>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</si>
  <si>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</si>
  <si>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</si>
  <si>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</si>
  <si>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</si>
  <si>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</si>
  <si>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</si>
  <si>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</si>
  <si>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</si>
  <si>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</si>
  <si>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</si>
  <si>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</si>
  <si>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</si>
  <si>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</si>
  <si>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</si>
  <si>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</si>
  <si>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</si>
  <si>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</si>
  <si>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</si>
  <si>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</si>
  <si>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</si>
  <si>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</si>
  <si>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</si>
  <si>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</si>
  <si>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</si>
  <si>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</si>
  <si>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</si>
  <si>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</si>
  <si>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</si>
  <si>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</si>
  <si>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</si>
  <si>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</si>
  <si>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</si>
  <si>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</si>
  <si>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</si>
  <si>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</si>
  <si>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</si>
  <si>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</si>
  <si>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</si>
  <si>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</si>
  <si>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</si>
  <si>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</si>
  <si>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</si>
  <si>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</si>
  <si>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</si>
  <si>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</si>
  <si>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</si>
  <si>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</si>
  <si>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</si>
  <si>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</si>
  <si>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</si>
  <si>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</si>
  <si>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</si>
  <si>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</si>
  <si>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</si>
  <si>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</si>
  <si>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</si>
  <si>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</si>
  <si>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</si>
  <si>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</si>
  <si>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</si>
  <si>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</si>
  <si>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</si>
  <si>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</si>
  <si>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</si>
  <si>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</si>
  <si>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</si>
  <si>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</si>
  <si>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</si>
  <si>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</si>
  <si>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</si>
  <si>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</si>
  <si>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</si>
  <si>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</si>
  <si>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</si>
  <si>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</si>
  <si>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</si>
  <si>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</si>
  <si>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</si>
  <si>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</si>
  <si>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</si>
  <si>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</si>
  <si>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</si>
  <si>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</si>
  <si>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</si>
  <si>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</si>
  <si>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</si>
  <si>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</si>
  <si>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</si>
  <si>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</si>
  <si>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</si>
  <si>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</si>
  <si>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</si>
  <si>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</si>
  <si>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</si>
  <si>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</si>
  <si>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</si>
  <si>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</si>
  <si>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</si>
  <si>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</si>
  <si>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</si>
  <si>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</si>
  <si>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</si>
  <si>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</si>
  <si>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</si>
  <si>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</si>
  <si>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</si>
  <si>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</si>
  <si>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</si>
  <si>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</si>
  <si>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</si>
  <si>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</si>
  <si>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</si>
  <si>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</si>
  <si>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</si>
  <si>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</si>
  <si>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</si>
  <si>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</si>
  <si>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</si>
  <si>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</si>
  <si>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</si>
  <si>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</si>
  <si>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</si>
  <si>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</si>
  <si>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</si>
  <si>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</si>
  <si>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</si>
  <si>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</si>
  <si>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</si>
  <si>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</si>
  <si>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</si>
  <si>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</si>
  <si>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</si>
  <si>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</si>
  <si>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</si>
  <si>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</si>
  <si>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</si>
  <si>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</si>
  <si>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</si>
  <si>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</si>
  <si>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</si>
  <si>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</si>
  <si>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</si>
  <si>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</si>
  <si>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</si>
  <si>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</si>
  <si>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</si>
  <si>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</si>
  <si>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</si>
  <si>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</si>
  <si>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</si>
  <si>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</si>
  <si>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</si>
  <si>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</si>
  <si>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</si>
  <si>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</si>
  <si>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</si>
  <si>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</si>
  <si>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</si>
  <si>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</si>
  <si>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</si>
  <si>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</si>
  <si>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</si>
  <si>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</si>
  <si>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</si>
  <si>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</si>
  <si>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</si>
  <si>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</si>
  <si>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</si>
  <si>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</si>
  <si>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</si>
  <si>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</si>
  <si>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</si>
  <si>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</si>
  <si>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</si>
  <si>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</si>
  <si>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</si>
  <si>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</si>
  <si>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</si>
  <si>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</si>
  <si>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</si>
  <si>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</si>
  <si>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</si>
  <si>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</si>
  <si>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</si>
  <si>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</si>
  <si>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</si>
  <si>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</si>
  <si>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</si>
  <si>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</si>
  <si>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</si>
  <si>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</si>
  <si>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</si>
  <si>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</si>
  <si>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</si>
  <si>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</si>
  <si>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</si>
  <si>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</si>
  <si>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</si>
  <si>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</si>
  <si>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</si>
  <si>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</si>
  <si>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</si>
  <si>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</si>
  <si>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</si>
  <si>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</si>
  <si>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</si>
  <si>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</si>
  <si>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</si>
  <si>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</si>
  <si>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</si>
  <si>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</si>
  <si>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</si>
  <si>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</si>
  <si>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</si>
  <si>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</si>
  <si>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</si>
  <si>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</si>
  <si>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</si>
  <si>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</si>
  <si>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</si>
  <si>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</si>
  <si>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</si>
  <si>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</si>
  <si>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</si>
  <si>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</si>
  <si>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</si>
  <si>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</si>
  <si>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</si>
  <si>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</si>
  <si>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</si>
  <si>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</si>
  <si>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</si>
  <si>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</si>
  <si>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</si>
  <si>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</si>
  <si>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</si>
  <si>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</si>
  <si>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</si>
  <si>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</si>
  <si>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</si>
  <si>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</si>
  <si>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</si>
  <si>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</si>
  <si>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</si>
  <si>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</si>
  <si>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</si>
  <si>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</si>
  <si>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</si>
  <si>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</si>
  <si>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</si>
  <si>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</si>
  <si>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</si>
  <si>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</si>
  <si>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</si>
  <si>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</si>
  <si>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</si>
  <si>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</si>
  <si>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</si>
  <si>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</si>
  <si>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</si>
  <si>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</si>
  <si>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</si>
  <si>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</si>
  <si>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</si>
  <si>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</si>
  <si>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</si>
  <si>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</si>
  <si>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</si>
  <si>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</si>
  <si>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</si>
  <si>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</si>
  <si>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</si>
  <si>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</si>
  <si>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</si>
  <si>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</si>
  <si>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</si>
  <si>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</si>
  <si>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</si>
  <si>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</si>
  <si>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</si>
  <si>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</si>
  <si>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</si>
  <si>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</si>
  <si>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</si>
  <si>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</si>
  <si>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</si>
  <si>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</si>
  <si>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</si>
  <si>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</si>
  <si>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</si>
  <si>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</si>
  <si>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</si>
  <si>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</si>
  <si>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</si>
  <si>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</si>
  <si>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</si>
  <si>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</si>
  <si>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</si>
  <si>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</si>
  <si>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</si>
  <si>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</si>
  <si>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</si>
  <si>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</si>
  <si>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</si>
  <si>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</si>
  <si>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</si>
  <si>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</si>
  <si>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</si>
  <si>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</si>
  <si>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</si>
  <si>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</si>
  <si>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</si>
  <si>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</si>
  <si>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</si>
  <si>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</si>
  <si>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</si>
  <si>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</si>
  <si>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</si>
  <si>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</si>
  <si>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</si>
  <si>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</si>
  <si>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</si>
  <si>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</si>
  <si>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</si>
  <si>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</si>
  <si>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</si>
  <si>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</si>
  <si>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</si>
  <si>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</si>
  <si>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</si>
  <si>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</si>
  <si>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</si>
  <si>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</si>
  <si>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</si>
  <si>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</si>
  <si>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</si>
  <si>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</si>
  <si>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</si>
  <si>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</si>
  <si>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</si>
  <si>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</si>
  <si>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</si>
  <si>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</si>
  <si>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</si>
  <si>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</si>
  <si>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</si>
  <si>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</si>
  <si>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</si>
  <si>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</si>
  <si>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</si>
  <si>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</si>
  <si>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</si>
  <si>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</si>
  <si>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</si>
  <si>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</si>
  <si>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</si>
  <si>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</si>
  <si>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</si>
  <si>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</si>
  <si>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</si>
  <si>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</si>
  <si>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</si>
  <si>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</si>
  <si>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</si>
  <si>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</si>
  <si>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</si>
  <si>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</si>
  <si>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</si>
  <si>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</si>
  <si>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</si>
  <si>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</si>
  <si>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</si>
  <si>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</si>
  <si>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</si>
  <si>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</si>
  <si>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</si>
  <si>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</si>
  <si>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</si>
  <si>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</si>
  <si>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</si>
  <si>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</si>
  <si>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</si>
  <si>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</si>
  <si>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</si>
  <si>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</si>
  <si>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</si>
  <si>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</si>
  <si>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</si>
  <si>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</si>
  <si>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</si>
  <si>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</si>
  <si>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</si>
  <si>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</si>
  <si>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</si>
  <si>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</si>
  <si>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</si>
  <si>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</si>
  <si>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</si>
  <si>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</si>
  <si>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</si>
  <si>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</si>
  <si>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</si>
  <si>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</si>
  <si>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</si>
  <si>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</si>
  <si>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</si>
  <si>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</si>
  <si>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</si>
  <si>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</si>
  <si>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</si>
  <si>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</si>
  <si>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</si>
  <si>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</si>
  <si>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</si>
  <si>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</si>
  <si>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</si>
  <si>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</si>
  <si>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</si>
  <si>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</si>
  <si>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</si>
  <si>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</si>
  <si>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</si>
  <si>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</si>
  <si>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</si>
  <si>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</si>
  <si>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</si>
  <si>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</si>
  <si>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</si>
  <si>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</si>
  <si>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</si>
  <si>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</si>
  <si>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</si>
  <si>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</si>
  <si>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</si>
  <si>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</si>
  <si>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</si>
  <si>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</si>
  <si>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</si>
  <si>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</si>
  <si>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</si>
  <si>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</si>
  <si>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</si>
  <si>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</si>
  <si>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</si>
  <si>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</si>
  <si>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</si>
  <si>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</si>
  <si>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</si>
  <si>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</si>
  <si>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</si>
  <si>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</si>
  <si>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</si>
  <si>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</si>
  <si>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</si>
  <si>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</si>
  <si>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</si>
  <si>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</si>
  <si>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</si>
  <si>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</si>
  <si>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</si>
  <si>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</si>
  <si>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</si>
  <si>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</si>
  <si>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</si>
  <si>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</si>
  <si>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</si>
  <si>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</si>
  <si>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</si>
  <si>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</si>
  <si>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</si>
  <si>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</si>
  <si>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</si>
  <si>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</si>
  <si>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</si>
  <si>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</si>
  <si>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</si>
  <si>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</si>
  <si>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</si>
  <si>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</si>
  <si>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</si>
  <si>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</si>
  <si>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</si>
  <si>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</si>
  <si>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</si>
  <si>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</si>
  <si>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</si>
  <si>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</si>
  <si>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</si>
  <si>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</si>
  <si>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</si>
  <si>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</si>
  <si>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</si>
  <si>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</si>
  <si>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</si>
  <si>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</si>
  <si>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</si>
  <si>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</si>
  <si>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</si>
  <si>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</si>
  <si>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</si>
  <si>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</si>
  <si>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</si>
  <si>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</si>
  <si>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</si>
  <si>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</si>
  <si>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</si>
  <si>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</si>
  <si>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</si>
  <si>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</si>
  <si>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</si>
  <si>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</si>
  <si>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</si>
  <si>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</si>
  <si>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</si>
  <si>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</si>
  <si>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</si>
  <si>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</si>
  <si>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</si>
  <si>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</si>
  <si>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</si>
  <si>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</si>
  <si>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</si>
  <si>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</si>
  <si>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</si>
  <si>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</si>
  <si>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</si>
  <si>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</si>
  <si>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</si>
  <si>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</si>
  <si>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</si>
  <si>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</si>
  <si>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</si>
  <si>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</si>
  <si>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</si>
  <si>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</si>
  <si>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</si>
  <si>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</si>
  <si>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</si>
  <si>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</si>
  <si>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</si>
  <si>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</si>
  <si>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</si>
  <si>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</si>
  <si>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</si>
  <si>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</si>
  <si>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</si>
  <si>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</si>
  <si>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</si>
  <si>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</si>
  <si>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</si>
  <si>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</si>
  <si>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</si>
  <si>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</si>
  <si>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</si>
  <si>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</si>
  <si>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</si>
  <si>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</si>
  <si>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</si>
  <si>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</si>
  <si>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</si>
  <si>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</si>
  <si>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</si>
  <si>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</si>
  <si>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</si>
  <si>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</si>
  <si>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</si>
  <si>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</si>
  <si>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</si>
  <si>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</si>
  <si>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</si>
  <si>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</si>
  <si>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</si>
  <si>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</si>
  <si>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</si>
  <si>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</si>
  <si>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</si>
  <si>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</si>
  <si>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</si>
  <si>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</si>
  <si>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</si>
  <si>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</si>
  <si>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</si>
  <si>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</si>
  <si>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</si>
  <si>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</si>
  <si>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</si>
  <si>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</si>
  <si>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</si>
  <si>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</si>
  <si>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</si>
  <si>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</si>
  <si>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</si>
  <si>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</si>
  <si>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</si>
  <si>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</si>
  <si>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</si>
  <si>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</si>
  <si>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</si>
  <si>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</si>
  <si>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</si>
  <si>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</si>
  <si>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</si>
  <si>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</si>
  <si>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</si>
  <si>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</si>
  <si>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</si>
  <si>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</si>
  <si>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</si>
  <si>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</si>
  <si>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</si>
  <si>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</si>
  <si>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</si>
  <si>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</si>
  <si>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</si>
  <si>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</si>
  <si>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</si>
  <si>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</si>
  <si>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</si>
  <si>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</si>
  <si>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</si>
  <si>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</si>
  <si>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</si>
  <si>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</si>
  <si>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</si>
  <si>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</si>
  <si>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</si>
  <si>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</si>
  <si>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</si>
  <si>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</si>
  <si>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</si>
  <si>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</si>
  <si>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</si>
  <si>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</si>
  <si>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</si>
  <si>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</si>
  <si>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</si>
  <si>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</si>
  <si>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</si>
  <si>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</si>
  <si>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</si>
  <si>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</si>
  <si>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</si>
  <si>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</si>
  <si>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</si>
  <si>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</si>
  <si>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</si>
  <si>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</si>
  <si>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</si>
  <si>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</si>
  <si>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</si>
  <si>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</si>
  <si>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</si>
  <si>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</si>
  <si>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</si>
  <si>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</si>
  <si>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</si>
  <si>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</si>
  <si>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</si>
  <si>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</si>
  <si>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</si>
  <si>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</si>
  <si>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</si>
  <si>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</si>
  <si>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</si>
  <si>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</si>
  <si>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</si>
  <si>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</si>
  <si>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</si>
  <si>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</si>
  <si>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</si>
  <si>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</si>
  <si>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</si>
  <si>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</si>
  <si>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</si>
  <si>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</si>
  <si>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</si>
  <si>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</si>
  <si>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</si>
  <si>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</si>
  <si>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</si>
  <si>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</si>
  <si>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</si>
  <si>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</si>
  <si>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</si>
  <si>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</si>
  <si>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</si>
  <si>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</si>
  <si>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</si>
  <si>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</si>
  <si>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</si>
  <si>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</si>
  <si>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</si>
  <si>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</si>
  <si>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</si>
  <si>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</si>
  <si>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</si>
  <si>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</si>
  <si>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</si>
  <si>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</si>
  <si>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</si>
  <si>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</si>
  <si>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</si>
  <si>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</si>
  <si>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</si>
  <si>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</si>
  <si>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</si>
  <si>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</si>
  <si>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</si>
  <si>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</si>
  <si>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</si>
  <si>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</si>
  <si>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</si>
  <si>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</si>
  <si>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</si>
  <si>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</si>
  <si>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</si>
  <si>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</si>
  <si>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</si>
  <si>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</si>
  <si>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</si>
  <si>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</si>
  <si>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</si>
  <si>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</si>
  <si>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</si>
  <si>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</si>
  <si>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</si>
  <si>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</si>
  <si>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</si>
  <si>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</si>
  <si>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</si>
  <si>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</si>
  <si>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</si>
  <si>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</si>
  <si>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</si>
  <si>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</si>
  <si>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</si>
  <si>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</si>
  <si>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</si>
  <si>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</si>
  <si>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</si>
  <si>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</si>
  <si>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</si>
  <si>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</si>
  <si>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</si>
  <si>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</si>
  <si>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</si>
  <si>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</si>
  <si>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</si>
  <si>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</si>
  <si>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</si>
  <si>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</si>
  <si>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</si>
  <si>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</si>
  <si>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</si>
  <si>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</si>
  <si>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</si>
  <si>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</si>
  <si>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</si>
  <si>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</si>
  <si>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</si>
  <si>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</si>
  <si>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</si>
  <si>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</si>
  <si>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</si>
  <si>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</si>
  <si>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</si>
  <si>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</si>
  <si>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</si>
  <si>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</si>
  <si>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</si>
  <si>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</si>
  <si>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</si>
  <si>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</si>
  <si>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</si>
  <si>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</si>
  <si>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</si>
  <si>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</si>
  <si>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</si>
  <si>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</si>
  <si>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</si>
  <si>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</si>
  <si>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</si>
  <si>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</si>
  <si>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</si>
  <si>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</si>
  <si>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</si>
  <si>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</si>
  <si>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</si>
  <si>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</si>
  <si>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</si>
  <si>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</si>
  <si>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</si>
  <si>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</si>
  <si>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</si>
  <si>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</si>
  <si>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</si>
  <si>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</si>
  <si>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</si>
  <si>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</si>
  <si>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</si>
  <si>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</si>
  <si>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</si>
  <si>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</si>
  <si>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</si>
  <si>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</si>
  <si>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</si>
  <si>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</si>
  <si>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</si>
  <si>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</si>
  <si>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</si>
  <si>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</si>
  <si>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</si>
  <si>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</si>
  <si>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</si>
  <si>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</si>
  <si>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</si>
  <si>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</si>
  <si>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</si>
  <si>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</si>
  <si>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</si>
  <si>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</si>
  <si>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</si>
  <si>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</si>
  <si>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</si>
  <si>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</si>
  <si>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</si>
  <si>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</si>
  <si>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</si>
  <si>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</si>
  <si>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</si>
  <si>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</si>
  <si>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</si>
  <si>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</si>
  <si>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</si>
  <si>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</si>
  <si>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</si>
  <si>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</si>
  <si>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</si>
  <si>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</si>
  <si>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</si>
  <si>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</si>
  <si>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</si>
  <si>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</si>
  <si>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</si>
  <si>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</si>
  <si>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</si>
  <si>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</si>
  <si>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</si>
  <si>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</si>
  <si>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</si>
  <si>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</si>
  <si>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</si>
  <si>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</si>
  <si>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</si>
  <si>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</si>
  <si>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</si>
  <si>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</si>
  <si>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</si>
  <si>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</si>
  <si>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</si>
  <si>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</si>
  <si>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</si>
  <si>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</si>
  <si>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</si>
  <si>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</si>
  <si>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</si>
  <si>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</si>
  <si>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</si>
  <si>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</si>
  <si>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</si>
  <si>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</si>
  <si>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</si>
  <si>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</si>
  <si>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</si>
  <si>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</si>
  <si>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</si>
  <si>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</si>
  <si>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</si>
  <si>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</si>
  <si>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</si>
  <si>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</si>
  <si>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</si>
  <si>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</si>
  <si>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</si>
  <si>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</si>
  <si>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</si>
  <si>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</si>
  <si>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</si>
  <si>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</si>
  <si>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</si>
  <si>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</si>
  <si>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</si>
  <si>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</si>
  <si>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</si>
  <si>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</si>
  <si>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</si>
  <si>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</si>
  <si>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</si>
  <si>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</si>
  <si>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</si>
  <si>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</si>
  <si>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</si>
  <si>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</si>
  <si>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</si>
  <si>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</si>
  <si>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</si>
  <si>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</si>
  <si>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</si>
  <si>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</si>
  <si>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</si>
  <si>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</si>
  <si>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</si>
  <si>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</si>
  <si>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</si>
  <si>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</si>
  <si>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</si>
  <si>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</si>
  <si>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</si>
  <si>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</si>
  <si>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</si>
  <si>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</si>
  <si>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</si>
  <si>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</si>
  <si>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</si>
  <si>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</si>
  <si>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</si>
  <si>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</si>
  <si>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</si>
  <si>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</si>
  <si>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</si>
  <si>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</si>
  <si>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</si>
  <si>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</si>
  <si>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</si>
  <si>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</si>
  <si>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</si>
  <si>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</si>
  <si>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</si>
  <si>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</si>
  <si>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</si>
  <si>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</si>
  <si>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</si>
  <si>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</si>
  <si>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</si>
  <si>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</si>
  <si>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</si>
  <si>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</si>
  <si>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</si>
  <si>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</si>
  <si>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</si>
  <si>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</si>
  <si>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</si>
  <si>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</si>
  <si>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</si>
  <si>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</si>
  <si>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</si>
  <si>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</si>
  <si>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</si>
  <si>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</si>
  <si>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</si>
  <si>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</si>
  <si>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</si>
  <si>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</si>
  <si>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</si>
  <si>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</si>
  <si>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</si>
  <si>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</si>
  <si>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</si>
  <si>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</si>
  <si>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</si>
  <si>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</si>
  <si>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</si>
  <si>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</si>
  <si>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</si>
  <si>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</si>
  <si>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</si>
  <si>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</si>
  <si>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</si>
  <si>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</si>
  <si>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</si>
  <si>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</si>
  <si>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</si>
  <si>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</si>
  <si>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</si>
  <si>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</si>
  <si>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</si>
  <si>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</si>
  <si>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</si>
  <si>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</si>
  <si>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</si>
  <si>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</si>
  <si>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</si>
  <si>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</si>
  <si>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</si>
  <si>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</si>
  <si>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</si>
  <si>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</si>
  <si>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</si>
  <si>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</si>
  <si>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</si>
  <si>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</si>
  <si>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</si>
  <si>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</si>
  <si>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</si>
  <si>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</si>
  <si>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</si>
  <si>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</si>
  <si>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</si>
  <si>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</si>
  <si>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</si>
  <si>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</si>
  <si>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</si>
  <si>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</si>
  <si>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</si>
  <si>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</si>
  <si>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</si>
  <si>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</si>
  <si>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</si>
  <si>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</si>
  <si>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</si>
  <si>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</si>
  <si>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</si>
  <si>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</si>
  <si>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</si>
  <si>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</si>
  <si>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</si>
  <si>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</si>
  <si>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</si>
  <si>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</si>
  <si>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</si>
  <si>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</si>
  <si>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</si>
  <si>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</si>
  <si>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</si>
  <si>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</si>
  <si>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</si>
  <si>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</si>
  <si>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</si>
  <si>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</si>
  <si>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</si>
  <si>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</si>
  <si>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</si>
  <si>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</si>
  <si>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</si>
  <si>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</si>
  <si>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</si>
  <si>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</si>
  <si>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</si>
  <si>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</si>
  <si>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</si>
  <si>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</si>
  <si>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</si>
  <si>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</si>
  <si>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</si>
  <si>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</si>
  <si>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</si>
  <si>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</si>
  <si>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</si>
  <si>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</si>
  <si>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</si>
  <si>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</si>
  <si>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</si>
  <si>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</si>
  <si>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</si>
  <si>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</si>
  <si>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</si>
  <si>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</si>
  <si>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</si>
  <si>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</si>
  <si>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</si>
  <si>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</si>
  <si>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</si>
  <si>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</si>
  <si>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</si>
  <si>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</si>
  <si>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</si>
  <si>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</si>
  <si>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</si>
  <si>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</si>
  <si>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</si>
  <si>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</si>
  <si>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</si>
  <si>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</si>
  <si>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</si>
  <si>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</si>
  <si>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</si>
  <si>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</si>
  <si>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</si>
  <si>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</si>
  <si>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</si>
  <si>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</si>
  <si>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</si>
  <si>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</si>
  <si>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</si>
  <si>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</si>
  <si>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</si>
  <si>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</si>
  <si>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</si>
  <si>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</si>
  <si>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</si>
  <si>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</si>
  <si>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</si>
  <si>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</si>
  <si>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</si>
  <si>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</si>
  <si>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</si>
  <si>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</si>
  <si>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</si>
  <si>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</si>
  <si>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</si>
  <si>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</si>
  <si>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</si>
  <si>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</si>
  <si>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</si>
  <si>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</si>
  <si>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</si>
  <si>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</si>
  <si>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</si>
  <si>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</si>
  <si>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</si>
  <si>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</si>
  <si>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</si>
  <si>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</si>
  <si>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</si>
  <si>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</si>
  <si>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</si>
  <si>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</si>
  <si>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</si>
  <si>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</si>
  <si>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</si>
  <si>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</si>
  <si>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</si>
  <si>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</si>
  <si>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</si>
  <si>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</si>
  <si>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</si>
  <si>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</si>
  <si>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</si>
  <si>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</si>
  <si>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</si>
  <si>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</si>
  <si>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</si>
  <si>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</si>
  <si>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</si>
  <si>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</si>
  <si>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</si>
  <si>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</si>
  <si>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</si>
  <si>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</si>
  <si>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</si>
  <si>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</si>
  <si>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</si>
  <si>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</si>
  <si>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</si>
  <si>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</si>
  <si>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</si>
  <si>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</si>
  <si>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</si>
  <si>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</si>
  <si>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</si>
  <si>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</si>
  <si>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</si>
  <si>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</si>
  <si>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</si>
  <si>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</si>
  <si>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</si>
  <si>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</si>
  <si>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</si>
  <si>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</si>
  <si>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</si>
  <si>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</si>
  <si>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</si>
  <si>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</si>
  <si>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</si>
  <si>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</si>
  <si>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</si>
  <si>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</si>
  <si>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</si>
  <si>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</si>
  <si>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</si>
  <si>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</si>
  <si>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</si>
  <si>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</si>
  <si>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</si>
  <si>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</si>
  <si>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</si>
  <si>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</si>
  <si>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</si>
  <si>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</si>
  <si>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</si>
  <si>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</si>
  <si>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</si>
  <si>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</si>
  <si>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</si>
  <si>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</si>
  <si>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</si>
  <si>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</si>
  <si>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</si>
  <si>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</si>
  <si>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</si>
  <si>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</si>
  <si>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</si>
  <si>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</si>
  <si>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</si>
  <si>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</si>
  <si>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</si>
  <si>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</si>
  <si>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</si>
  <si>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</si>
  <si>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</si>
  <si>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</si>
  <si>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</si>
  <si>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</si>
  <si>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</si>
  <si>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</si>
  <si>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</si>
  <si>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</si>
  <si>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</si>
  <si>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</si>
  <si>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</si>
  <si>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</si>
  <si>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</si>
  <si>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</si>
  <si>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</si>
  <si>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</si>
  <si>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</si>
  <si>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</si>
  <si>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</si>
  <si>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</si>
  <si>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</si>
  <si>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</si>
  <si>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</si>
  <si>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</si>
  <si>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</si>
  <si>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</si>
  <si>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</si>
  <si>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</si>
  <si>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</si>
  <si>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</si>
  <si>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</si>
  <si>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</si>
  <si>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</si>
  <si>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</si>
  <si>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</si>
  <si>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</si>
  <si>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</si>
  <si>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</si>
  <si>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</si>
  <si>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</si>
  <si>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</si>
  <si>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</si>
  <si>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</si>
  <si>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</si>
  <si>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</si>
  <si>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</si>
  <si>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</si>
  <si>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</si>
  <si>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</si>
  <si>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</si>
  <si>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</si>
  <si>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</si>
  <si>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</si>
  <si>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</si>
  <si>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</si>
  <si>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</si>
  <si>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</si>
  <si>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</si>
  <si>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</si>
  <si>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</si>
  <si>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</si>
  <si>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</si>
  <si>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</si>
  <si>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</si>
  <si>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</si>
  <si>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</si>
  <si>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</si>
  <si>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</si>
  <si>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</si>
  <si>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</si>
  <si>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</si>
  <si>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</si>
  <si>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</si>
  <si>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</si>
  <si>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</si>
  <si>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</si>
  <si>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</si>
  <si>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</si>
  <si>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</si>
  <si>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</si>
  <si>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</si>
  <si>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</si>
  <si>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</si>
  <si>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</si>
  <si>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</si>
  <si>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</si>
  <si>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</si>
  <si>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</si>
  <si>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</si>
  <si>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</si>
  <si>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</si>
  <si>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</si>
  <si>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</si>
  <si>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</si>
  <si>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</si>
  <si>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</si>
  <si>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</si>
  <si>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</si>
  <si>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</si>
  <si>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</si>
  <si>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</si>
  <si>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</si>
  <si>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</si>
  <si>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</si>
  <si>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</si>
  <si>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</si>
  <si>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</si>
  <si>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</si>
  <si>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</si>
  <si>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</si>
  <si>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</si>
  <si>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</si>
  <si>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</si>
  <si>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</si>
  <si>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</si>
  <si>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</si>
  <si>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</si>
  <si>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</si>
  <si>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</si>
  <si>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</si>
  <si>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</si>
  <si>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</si>
  <si>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</si>
  <si>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</si>
  <si>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</si>
  <si>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</si>
  <si>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</si>
  <si>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</si>
  <si>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</si>
  <si>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</si>
  <si>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</si>
  <si>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</si>
  <si>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</si>
  <si>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</si>
  <si>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</si>
  <si>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</si>
  <si>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</si>
  <si>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</si>
  <si>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</si>
  <si>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</si>
  <si>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</si>
  <si>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</si>
  <si>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</si>
  <si>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</si>
  <si>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</si>
  <si>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</si>
  <si>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</si>
  <si>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</si>
  <si>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</si>
  <si>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</si>
  <si>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</si>
  <si>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</si>
  <si>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</si>
  <si>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</si>
  <si>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</si>
  <si>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</si>
  <si>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</si>
  <si>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</si>
  <si>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</si>
  <si>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</si>
  <si>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</si>
  <si>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</si>
  <si>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</si>
  <si>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</si>
  <si>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</si>
  <si>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</si>
  <si>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</si>
  <si>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</si>
  <si>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</si>
  <si>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</si>
  <si>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</si>
  <si>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</si>
  <si>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</si>
  <si>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</si>
  <si>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</si>
  <si>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</si>
  <si>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</si>
  <si>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</si>
  <si>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</si>
  <si>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</si>
  <si>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</si>
  <si>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</si>
  <si>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</si>
  <si>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</si>
  <si>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</si>
  <si>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</si>
  <si>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</si>
  <si>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</si>
  <si>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</si>
  <si>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</si>
  <si>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</si>
  <si>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</si>
  <si>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</si>
  <si>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</si>
  <si>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</si>
  <si>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</si>
  <si>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</si>
  <si>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</si>
  <si>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</si>
  <si>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</si>
  <si>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</si>
  <si>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</si>
  <si>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</si>
  <si>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</si>
  <si>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</si>
  <si>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</si>
  <si>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</si>
  <si>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</si>
  <si>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</si>
  <si>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</si>
  <si>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</si>
  <si>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</si>
  <si>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</si>
  <si>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</si>
  <si>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</si>
  <si>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</si>
  <si>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</si>
  <si>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</si>
  <si>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</si>
  <si>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</si>
  <si>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</si>
  <si>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</si>
  <si>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</si>
  <si>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</si>
  <si>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</si>
  <si>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</si>
  <si>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</si>
  <si>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</si>
  <si>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</si>
  <si>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</si>
  <si>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</si>
  <si>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</si>
  <si>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</si>
  <si>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</si>
  <si>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</si>
  <si>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</si>
  <si>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</si>
  <si>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</si>
  <si>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</si>
  <si>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</si>
  <si>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</si>
  <si>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</si>
  <si>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</si>
  <si>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</si>
  <si>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</si>
  <si>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</si>
  <si>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</si>
  <si>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</si>
  <si>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</si>
  <si>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</si>
  <si>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</si>
  <si>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</si>
  <si>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</si>
  <si>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</si>
  <si>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</si>
  <si>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</si>
  <si>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</si>
  <si>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</si>
  <si>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</si>
  <si>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</si>
  <si>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</si>
  <si>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</si>
  <si>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</si>
  <si>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</si>
  <si>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</si>
  <si>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</si>
  <si>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</si>
  <si>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</si>
  <si>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</si>
  <si>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</si>
  <si>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</si>
  <si>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</si>
  <si>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</si>
  <si>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</si>
  <si>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</si>
  <si>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</si>
  <si>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</si>
  <si>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</si>
  <si>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</si>
  <si>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</si>
  <si>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</si>
  <si>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</si>
  <si>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</si>
  <si>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</si>
  <si>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</si>
  <si>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</si>
  <si>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</si>
  <si>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</si>
  <si>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</si>
  <si>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</si>
  <si>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</si>
  <si>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</si>
  <si>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</si>
  <si>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</si>
  <si>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</si>
  <si>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</si>
  <si>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</si>
  <si>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</si>
  <si>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</si>
  <si>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</si>
  <si>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</si>
  <si>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</si>
  <si>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</si>
  <si>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</si>
  <si>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</si>
  <si>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</si>
  <si>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</si>
  <si>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</si>
  <si>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</si>
  <si>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</si>
  <si>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</si>
  <si>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</si>
  <si>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</si>
  <si>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</si>
  <si>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</si>
  <si>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</si>
  <si>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</si>
  <si>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</si>
  <si>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</si>
  <si>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</si>
  <si>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</si>
  <si>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</si>
  <si>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</si>
  <si>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</si>
  <si>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</si>
  <si>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</si>
  <si>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</si>
  <si>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</si>
  <si>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</si>
  <si>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</si>
  <si>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</si>
  <si>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</si>
  <si>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</si>
  <si>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</si>
  <si>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</si>
  <si>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</si>
  <si>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</si>
  <si>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</si>
  <si>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</si>
  <si>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</si>
  <si>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</si>
  <si>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</si>
  <si>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</si>
  <si>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</si>
  <si>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</si>
  <si>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</si>
  <si>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</si>
  <si>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</si>
  <si>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</si>
  <si>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</si>
  <si>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</si>
  <si>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</si>
  <si>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</si>
  <si>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</si>
  <si>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</si>
  <si>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</si>
  <si>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</si>
  <si>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</si>
  <si>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</si>
  <si>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</si>
  <si>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</si>
  <si>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</si>
  <si>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</si>
  <si>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</si>
  <si>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</si>
  <si>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</si>
  <si>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</si>
  <si>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</si>
  <si>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</si>
  <si>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</si>
  <si>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</si>
  <si>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</si>
  <si>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</si>
  <si>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</si>
  <si>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</si>
  <si>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</si>
  <si>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</si>
  <si>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</si>
  <si>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</si>
  <si>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</si>
  <si>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</si>
  <si>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</si>
  <si>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</si>
  <si>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</si>
  <si>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</si>
  <si>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</si>
  <si>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</si>
  <si>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</si>
  <si>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</si>
  <si>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</si>
  <si>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</si>
  <si>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</si>
  <si>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</si>
  <si>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</si>
  <si>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</si>
  <si>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</si>
  <si>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</si>
  <si>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</si>
  <si>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</si>
  <si>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</si>
  <si>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</si>
  <si>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</si>
  <si>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</si>
  <si>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</si>
  <si>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</si>
  <si>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</si>
  <si>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</si>
  <si>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</si>
  <si>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</si>
  <si>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</si>
  <si>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</si>
  <si>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</si>
  <si>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</si>
  <si>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</si>
  <si>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</si>
  <si>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</si>
  <si>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</si>
  <si>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</si>
  <si>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</si>
  <si>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</si>
  <si>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</si>
  <si>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</si>
  <si>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</si>
  <si>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</si>
  <si>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</si>
  <si>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</si>
  <si>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</si>
  <si>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</si>
  <si>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</si>
  <si>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</si>
  <si>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</si>
  <si>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</si>
  <si>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</si>
  <si>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</si>
  <si>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</si>
  <si>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</si>
  <si>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</si>
  <si>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</si>
  <si>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</si>
  <si>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</si>
  <si>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</si>
  <si>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</si>
  <si>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</si>
  <si>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</si>
  <si>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</si>
  <si>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</si>
  <si>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</si>
  <si>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</si>
  <si>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</si>
  <si>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</si>
  <si>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</si>
  <si>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</si>
  <si>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</si>
  <si>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</si>
  <si>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</si>
  <si>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</si>
  <si>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</si>
  <si>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</si>
  <si>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</si>
  <si>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</si>
  <si>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</si>
  <si>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</si>
  <si>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</si>
  <si>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</si>
  <si>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</si>
  <si>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</si>
  <si>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</si>
  <si>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</si>
  <si>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</si>
  <si>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</si>
  <si>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</si>
  <si>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</si>
  <si>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</si>
  <si>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</si>
  <si>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</si>
  <si>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</si>
  <si>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</si>
  <si>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</si>
  <si>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</si>
  <si>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</si>
  <si>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</si>
  <si>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</si>
  <si>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</si>
  <si>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</si>
  <si>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</si>
  <si>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</si>
  <si>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</si>
  <si>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</si>
  <si>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</si>
  <si>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</si>
  <si>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</si>
  <si>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</si>
  <si>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</si>
  <si>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</si>
  <si>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</si>
  <si>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</si>
  <si>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</si>
  <si>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</si>
  <si>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</si>
  <si>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</si>
  <si>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</si>
  <si>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</si>
  <si>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</si>
  <si>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</si>
  <si>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</si>
  <si>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</si>
  <si>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</si>
  <si>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</si>
  <si>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</si>
  <si>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</si>
  <si>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</si>
  <si>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</si>
  <si>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</si>
  <si>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</si>
  <si>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</si>
  <si>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</si>
  <si>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</si>
  <si>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</si>
  <si>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</si>
  <si>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</si>
  <si>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</si>
  <si>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</si>
  <si>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</si>
  <si>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</si>
  <si>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</si>
  <si>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</si>
  <si>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</si>
  <si>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</si>
  <si>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</si>
  <si>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</si>
  <si>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</si>
  <si>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</si>
  <si>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</si>
  <si>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</si>
  <si>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</si>
  <si>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</si>
  <si>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</si>
  <si>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</si>
  <si>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</si>
  <si>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</si>
  <si>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</si>
  <si>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</si>
  <si>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</si>
  <si>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</si>
  <si>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</si>
  <si>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</si>
  <si>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</si>
  <si>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</si>
  <si>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</si>
  <si>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</si>
  <si>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</si>
  <si>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</si>
  <si>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</si>
  <si>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</si>
  <si>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</si>
  <si>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</si>
  <si>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</si>
  <si>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</si>
  <si>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</si>
  <si>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</si>
  <si>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</si>
  <si>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</si>
  <si>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</si>
  <si>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</si>
  <si>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</si>
  <si>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</si>
  <si>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</si>
  <si>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</si>
  <si>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</si>
  <si>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</si>
  <si>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</si>
  <si>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</si>
  <si>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</si>
  <si>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</si>
  <si>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</si>
  <si>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</si>
  <si>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</si>
  <si>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</si>
  <si>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</si>
  <si>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</si>
  <si>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</si>
  <si>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</si>
  <si>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</si>
  <si>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</si>
  <si>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</si>
  <si>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</si>
  <si>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</si>
  <si>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</si>
  <si>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</si>
  <si>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</si>
  <si>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</si>
  <si>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</si>
  <si>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</si>
  <si>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</si>
  <si>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</si>
  <si>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</si>
  <si>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</si>
  <si>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</si>
  <si>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</si>
  <si>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</si>
  <si>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</si>
  <si>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</si>
  <si>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</si>
  <si>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</si>
  <si>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</si>
  <si>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</si>
  <si>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</si>
  <si>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</si>
  <si>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</si>
  <si>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</si>
  <si>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</si>
  <si>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</si>
  <si>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</si>
  <si>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</si>
  <si>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</si>
  <si>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</si>
  <si>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</si>
  <si>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</si>
  <si>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</si>
  <si>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</si>
  <si>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</si>
  <si>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</si>
  <si>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</si>
  <si>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</si>
  <si>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</si>
  <si>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</si>
  <si>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</si>
  <si>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</si>
  <si>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</si>
  <si>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</si>
  <si>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</si>
  <si>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</si>
  <si>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</si>
  <si>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</si>
  <si>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</si>
  <si>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</si>
  <si>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</si>
  <si>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</si>
  <si>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</si>
  <si>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</si>
  <si>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</si>
  <si>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</si>
  <si>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</si>
  <si>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</si>
  <si>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</si>
  <si>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</si>
  <si>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</si>
  <si>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</si>
  <si>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</si>
  <si>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</si>
  <si>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</si>
  <si>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</si>
  <si>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</si>
  <si>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</si>
  <si>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</si>
  <si>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</si>
  <si>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</si>
  <si>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</si>
  <si>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</si>
  <si>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</si>
  <si>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</si>
  <si>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</si>
  <si>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</si>
  <si>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</si>
  <si>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</si>
  <si>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</si>
  <si>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</si>
  <si>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</si>
  <si>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</si>
  <si>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</si>
  <si>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</si>
  <si>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</si>
  <si>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</si>
  <si>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</si>
  <si>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</si>
  <si>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</si>
  <si>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</si>
  <si>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</si>
  <si>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</si>
  <si>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</si>
  <si>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</si>
  <si>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</si>
  <si>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</si>
  <si>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</si>
  <si>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</si>
  <si>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</si>
  <si>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</si>
  <si>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</si>
  <si>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</si>
  <si>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</si>
  <si>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</si>
  <si>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</si>
  <si>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</si>
  <si>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</si>
  <si>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</si>
  <si>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</si>
  <si>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</si>
  <si>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</si>
  <si>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</si>
  <si>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</si>
  <si>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</si>
  <si>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</si>
  <si>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</si>
  <si>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</si>
  <si>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</si>
  <si>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</si>
  <si>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</si>
  <si>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</si>
  <si>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</si>
  <si>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</si>
  <si>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</si>
  <si>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</si>
  <si>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</si>
  <si>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</si>
  <si>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</si>
  <si>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</si>
  <si>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</si>
  <si>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</si>
  <si>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</si>
  <si>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</si>
  <si>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</si>
  <si>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</si>
  <si>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</si>
  <si>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</si>
  <si>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</si>
  <si>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</si>
  <si>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</si>
  <si>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</si>
  <si>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</si>
  <si>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</si>
  <si>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</si>
  <si>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</si>
  <si>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</si>
  <si>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</si>
  <si>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</si>
  <si>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</si>
  <si>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</si>
  <si>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</si>
  <si>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</si>
  <si>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</si>
  <si>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</si>
  <si>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</si>
  <si>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</si>
  <si>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</si>
  <si>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</si>
  <si>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</si>
  <si>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</si>
  <si>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</si>
  <si>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</si>
  <si>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</si>
  <si>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</si>
  <si>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</si>
  <si>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</si>
  <si>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</si>
  <si>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</si>
  <si>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</si>
  <si>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</si>
  <si>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</si>
  <si>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</si>
  <si>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</si>
  <si>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</si>
  <si>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</si>
  <si>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</si>
  <si>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</si>
  <si>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</si>
  <si>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</si>
  <si>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</si>
  <si>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</si>
  <si>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</si>
  <si>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</si>
  <si>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</si>
  <si>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</si>
  <si>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</si>
  <si>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</si>
  <si>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</si>
  <si>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</si>
  <si>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</si>
  <si>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</si>
  <si>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</si>
  <si>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</si>
  <si>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</si>
  <si>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</si>
  <si>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</si>
  <si>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</si>
  <si>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</si>
  <si>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</si>
  <si>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</si>
  <si>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</si>
  <si>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</si>
  <si>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</si>
  <si>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</si>
  <si>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</si>
  <si>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</si>
  <si>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</si>
  <si>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</si>
  <si>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</si>
  <si>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</si>
  <si>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</si>
  <si>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</si>
  <si>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</si>
  <si>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</si>
  <si>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</si>
  <si>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</si>
  <si>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</si>
  <si>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</si>
  <si>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</si>
  <si>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</si>
  <si>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</si>
  <si>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</si>
  <si>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</si>
  <si>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</si>
  <si>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</si>
  <si>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</si>
  <si>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</si>
  <si>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</si>
  <si>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</si>
  <si>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</si>
  <si>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</si>
  <si>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</si>
  <si>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</si>
  <si>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</si>
  <si>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</si>
  <si>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</si>
  <si>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</si>
  <si>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</si>
  <si>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</si>
  <si>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</si>
  <si>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</si>
  <si>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</si>
  <si>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</si>
  <si>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</si>
  <si>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</si>
  <si>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</si>
  <si>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</si>
  <si>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</si>
  <si>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</si>
  <si>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</si>
  <si>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</si>
  <si>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</si>
  <si>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</si>
  <si>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</si>
  <si>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</si>
  <si>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</si>
  <si>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</si>
  <si>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</si>
  <si>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</si>
  <si>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</si>
  <si>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</si>
  <si>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</si>
  <si>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</si>
  <si>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</si>
  <si>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</si>
  <si>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</si>
  <si>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</si>
  <si>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</si>
  <si>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</si>
  <si>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</si>
  <si>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</si>
  <si>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</si>
  <si>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</si>
  <si>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</si>
  <si>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</si>
  <si>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</si>
  <si>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</si>
  <si>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</si>
  <si>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</si>
  <si>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</si>
  <si>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</si>
  <si>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</si>
  <si>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</si>
  <si>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</si>
  <si>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</si>
  <si>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</si>
  <si>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</si>
  <si>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</si>
  <si>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</si>
  <si>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</si>
  <si>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</si>
  <si>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</si>
  <si>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</si>
  <si>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</si>
  <si>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</si>
  <si>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</si>
  <si>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</si>
  <si>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</si>
  <si>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</si>
  <si>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</si>
  <si>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</si>
  <si>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</si>
  <si>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</si>
  <si>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</si>
  <si>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</si>
  <si>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</si>
  <si>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</si>
  <si>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</si>
  <si>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</si>
  <si>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</si>
  <si>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</si>
  <si>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</si>
  <si>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</si>
  <si>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</si>
  <si>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</si>
  <si>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</si>
  <si>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</si>
  <si>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</si>
  <si>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</si>
  <si>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</si>
  <si>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</si>
  <si>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</si>
  <si>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</si>
  <si>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</si>
  <si>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</si>
  <si>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</si>
  <si>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</si>
  <si>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</si>
  <si>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</si>
  <si>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</si>
  <si>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</si>
  <si>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</si>
  <si>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</si>
  <si>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</si>
  <si>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</si>
  <si>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</si>
  <si>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</si>
  <si>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</si>
  <si>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</si>
  <si>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</si>
  <si>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</si>
  <si>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</si>
  <si>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</si>
  <si>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</si>
  <si>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</si>
  <si>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</si>
  <si>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</si>
  <si>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</si>
  <si>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</si>
  <si>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</si>
  <si>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</si>
  <si>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</si>
  <si>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</si>
  <si>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</si>
  <si>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</si>
  <si>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</si>
  <si>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</si>
  <si>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</si>
  <si>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</si>
  <si>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</si>
  <si>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</si>
  <si>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</si>
  <si>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</si>
  <si>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</si>
  <si>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</si>
  <si>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</si>
  <si>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</si>
  <si>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</si>
  <si>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</si>
  <si>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</si>
  <si>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</si>
  <si>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</si>
  <si>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</si>
  <si>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</si>
  <si>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</si>
  <si>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</si>
  <si>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</si>
  <si>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</si>
  <si>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</si>
  <si>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</si>
  <si>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</si>
  <si>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</si>
  <si>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</si>
  <si>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</si>
  <si>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</si>
  <si>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</si>
  <si>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</si>
  <si>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</si>
  <si>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</si>
  <si>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</si>
  <si>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</si>
  <si>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</si>
  <si>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</si>
  <si>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</si>
  <si>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</si>
  <si>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</si>
  <si>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</si>
  <si>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</si>
  <si>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</si>
  <si>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</si>
  <si>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</si>
  <si>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</si>
  <si>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</si>
  <si>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</si>
  <si>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</si>
  <si>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</si>
  <si>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</si>
  <si>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</si>
  <si>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</si>
  <si>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</si>
  <si>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</si>
  <si>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</si>
  <si>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</si>
  <si>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</si>
  <si>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</si>
  <si>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</si>
  <si>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</si>
  <si>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</si>
  <si>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</si>
  <si>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</si>
  <si>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</si>
  <si>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</si>
  <si>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</si>
  <si>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</si>
  <si>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</si>
  <si>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</si>
  <si>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</si>
  <si>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</si>
  <si>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</si>
  <si>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</si>
  <si>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</si>
  <si>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</si>
  <si>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</si>
  <si>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</si>
  <si>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</si>
  <si>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</si>
  <si>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</si>
  <si>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</si>
  <si>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</si>
  <si>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</si>
  <si>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</si>
  <si>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</si>
  <si>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</si>
  <si>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</si>
  <si>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</si>
  <si>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</si>
  <si>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</si>
  <si>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</si>
  <si>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</si>
  <si>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</si>
  <si>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</si>
  <si>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</si>
  <si>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</si>
  <si>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</si>
  <si>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</si>
  <si>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</si>
  <si>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</si>
  <si>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</si>
  <si>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</si>
  <si>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</si>
  <si>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</si>
  <si>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</si>
  <si>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</si>
  <si>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</si>
  <si>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</si>
  <si>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</si>
  <si>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</si>
  <si>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</si>
  <si>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</si>
  <si>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</si>
  <si>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</si>
  <si>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</si>
  <si>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</si>
  <si>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</si>
  <si>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</si>
  <si>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</si>
  <si>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</si>
  <si>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</si>
  <si>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</si>
  <si>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</si>
  <si>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</si>
  <si>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</si>
  <si>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</si>
  <si>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</si>
  <si>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</si>
  <si>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</si>
  <si>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</si>
  <si>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</si>
  <si>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</si>
  <si>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</si>
  <si>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</si>
  <si>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</si>
  <si>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</si>
  <si>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</si>
  <si>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</si>
  <si>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</si>
  <si>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</si>
  <si>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</si>
  <si>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</si>
  <si>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</si>
  <si>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</si>
  <si>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</si>
  <si>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</si>
  <si>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</si>
  <si>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</si>
  <si>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</si>
  <si>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</si>
  <si>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</si>
  <si>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</si>
  <si>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</si>
  <si>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</si>
  <si>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</si>
  <si>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</si>
  <si>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</si>
  <si>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</si>
  <si>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</si>
  <si>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</si>
  <si>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</si>
  <si>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</si>
  <si>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</si>
  <si>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</si>
  <si>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</si>
  <si>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</si>
  <si>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</si>
  <si>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</si>
  <si>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</si>
  <si>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</si>
  <si>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</si>
  <si>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</si>
  <si>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</si>
  <si>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</si>
  <si>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</si>
  <si>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</si>
  <si>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</si>
  <si>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</si>
  <si>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</si>
  <si>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</si>
  <si>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</si>
  <si>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</si>
  <si>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</si>
  <si>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</si>
  <si>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</si>
  <si>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</si>
  <si>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</si>
  <si>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</si>
  <si>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</si>
  <si>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</si>
  <si>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</si>
  <si>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</si>
  <si>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</si>
  <si>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</si>
  <si>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</si>
  <si>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</si>
  <si>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</si>
  <si>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</si>
  <si>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</si>
  <si>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</si>
  <si>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</si>
  <si>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</si>
  <si>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</si>
  <si>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</si>
  <si>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</si>
  <si>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</si>
  <si>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</si>
  <si>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</si>
  <si>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</si>
  <si>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</si>
  <si>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</si>
  <si>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</si>
  <si>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</si>
  <si>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</si>
  <si>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</si>
  <si>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</si>
  <si>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</si>
  <si>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</si>
  <si>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</si>
  <si>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</si>
  <si>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</si>
  <si>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</si>
  <si>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</si>
  <si>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</si>
  <si>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</si>
  <si>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</si>
  <si>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</si>
  <si>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</si>
  <si>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</si>
  <si>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</si>
  <si>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</si>
  <si>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</si>
  <si>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</si>
  <si>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</si>
  <si>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</si>
  <si>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</si>
  <si>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</si>
  <si>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</si>
  <si>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</si>
  <si>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</si>
  <si>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</si>
  <si>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</si>
  <si>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</si>
  <si>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</si>
  <si>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</si>
  <si>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</si>
  <si>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</si>
  <si>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</si>
  <si>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</si>
  <si>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</si>
  <si>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</si>
  <si>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</si>
  <si>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</si>
  <si>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</si>
  <si>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</si>
  <si>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</si>
  <si>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</si>
  <si>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</si>
  <si>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</si>
  <si>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</si>
  <si>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</si>
  <si>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</si>
  <si>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</si>
  <si>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</si>
  <si>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</si>
  <si>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</si>
  <si>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</si>
  <si>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</si>
  <si>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</si>
  <si>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</si>
  <si>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</si>
  <si>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</si>
  <si>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</si>
  <si>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</si>
  <si>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</si>
  <si>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</si>
  <si>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</si>
  <si>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</si>
  <si>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</si>
  <si>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</si>
  <si>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</si>
  <si>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</si>
  <si>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</si>
  <si>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</si>
  <si>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</si>
  <si>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</si>
  <si>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</si>
  <si>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</si>
  <si>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</si>
  <si>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</si>
  <si>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</si>
  <si>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</si>
  <si>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</si>
  <si>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</si>
  <si>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</si>
  <si>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</si>
  <si>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</si>
  <si>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</si>
  <si>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</si>
  <si>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</si>
  <si>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</si>
  <si>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</si>
  <si>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</si>
  <si>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</si>
  <si>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</si>
  <si>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</si>
  <si>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</si>
  <si>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</si>
  <si>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</si>
  <si>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</si>
  <si>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</si>
  <si>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</si>
  <si>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</si>
  <si>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</si>
  <si>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</si>
  <si>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</si>
  <si>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</si>
  <si>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</si>
  <si>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</si>
  <si>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</si>
  <si>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</si>
  <si>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</si>
  <si>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</si>
  <si>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</si>
  <si>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</si>
  <si>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</si>
  <si>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</si>
  <si>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</si>
  <si>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</si>
  <si>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</si>
  <si>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</si>
  <si>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</si>
  <si>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</si>
  <si>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</si>
  <si>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</si>
  <si>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</si>
  <si>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</si>
  <si>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</si>
  <si>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</si>
  <si>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</si>
  <si>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</si>
  <si>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</si>
  <si>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</si>
  <si>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</si>
  <si>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</si>
  <si>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</si>
  <si>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</si>
  <si>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</si>
  <si>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</si>
  <si>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</si>
  <si>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</si>
  <si>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</si>
  <si>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</si>
  <si>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</si>
  <si>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</si>
  <si>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</si>
  <si>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</si>
  <si>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</si>
  <si>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</si>
  <si>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</si>
  <si>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</si>
  <si>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</si>
  <si>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</si>
  <si>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</si>
  <si>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</si>
  <si>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</si>
  <si>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</si>
  <si>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</si>
  <si>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</si>
  <si>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</si>
  <si>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</si>
  <si>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</si>
  <si>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</si>
  <si>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</si>
  <si>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</si>
  <si>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</si>
  <si>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</si>
  <si>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</si>
  <si>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</si>
  <si>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</si>
  <si>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</si>
  <si>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</si>
  <si>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</si>
  <si>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</si>
  <si>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</si>
  <si>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</si>
  <si>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</si>
  <si>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</si>
  <si>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</si>
  <si>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</si>
  <si>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</si>
  <si>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</si>
  <si>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</si>
  <si>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</si>
  <si>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</si>
  <si>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</si>
  <si>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</si>
  <si>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</si>
  <si>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</si>
  <si>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</si>
  <si>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</si>
  <si>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</si>
  <si>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</si>
  <si>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</si>
  <si>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</si>
  <si>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</si>
  <si>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</si>
  <si>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</si>
  <si>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</si>
  <si>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</si>
  <si>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</si>
  <si>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</si>
  <si>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</si>
  <si>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</si>
  <si>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</si>
  <si>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</si>
  <si>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</si>
  <si>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</si>
  <si>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</si>
  <si>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</si>
  <si>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</si>
  <si>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</si>
  <si>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</si>
  <si>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</si>
  <si>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</si>
  <si>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</si>
  <si>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</si>
  <si>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</si>
  <si>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</si>
  <si>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</si>
  <si>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</si>
  <si>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</si>
  <si>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</si>
  <si>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</si>
  <si>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</si>
  <si>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</si>
  <si>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</si>
  <si>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</si>
  <si>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</si>
  <si>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</si>
  <si>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</si>
  <si>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</si>
  <si>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</si>
  <si>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</si>
  <si>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</si>
  <si>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</si>
  <si>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</si>
  <si>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</si>
  <si>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</si>
  <si>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</si>
  <si>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</si>
  <si>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</si>
  <si>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</si>
  <si>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</si>
  <si>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</si>
  <si>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</si>
  <si>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</si>
  <si>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</si>
  <si>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</si>
  <si>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</si>
  <si>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</si>
  <si>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</si>
  <si>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</si>
  <si>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</si>
  <si>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</si>
  <si>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</si>
  <si>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</si>
  <si>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</si>
  <si>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</si>
  <si>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</si>
  <si>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</si>
  <si>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</si>
  <si>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</si>
  <si>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</si>
  <si>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</si>
  <si>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</si>
  <si>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</si>
  <si>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</si>
  <si>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</si>
  <si>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</si>
  <si>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</si>
  <si>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</si>
  <si>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</si>
  <si>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</si>
  <si>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</si>
  <si>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</si>
  <si>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</si>
  <si>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</si>
  <si>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</si>
  <si>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</si>
  <si>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</si>
  <si>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</si>
  <si>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</si>
  <si>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</si>
  <si>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</si>
  <si>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</si>
  <si>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</si>
  <si>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</si>
  <si>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</si>
  <si>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</si>
  <si>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</si>
  <si>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</si>
  <si>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</si>
  <si>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</si>
  <si>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</si>
  <si>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</si>
  <si>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</si>
  <si>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</si>
  <si>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</si>
  <si>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</si>
  <si>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</si>
  <si>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</si>
  <si>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</si>
  <si>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</si>
  <si>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</si>
  <si>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</si>
  <si>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</si>
  <si>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</si>
  <si>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</si>
  <si>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</si>
  <si>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</si>
  <si>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</si>
  <si>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</si>
  <si>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</si>
  <si>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</si>
  <si>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</si>
  <si>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</si>
  <si>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</si>
  <si>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</si>
  <si>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</si>
  <si>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</si>
  <si>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</si>
  <si>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</si>
  <si>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</si>
  <si>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</si>
  <si>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</si>
  <si>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</si>
  <si>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</si>
  <si>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</si>
  <si>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</si>
  <si>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</si>
  <si>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</si>
  <si>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</si>
  <si>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</si>
  <si>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</si>
  <si>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</si>
  <si>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</si>
  <si>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</si>
  <si>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</si>
  <si>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</si>
  <si>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</si>
  <si>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</si>
  <si>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</si>
  <si>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</si>
  <si>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</si>
  <si>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</si>
  <si>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</si>
  <si>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</si>
  <si>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</si>
  <si>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</si>
  <si>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</si>
  <si>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</si>
  <si>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</si>
  <si>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</si>
  <si>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</si>
  <si>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</si>
  <si>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</si>
  <si>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</si>
  <si>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</si>
  <si>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</si>
  <si>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</si>
  <si>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</si>
  <si>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</si>
  <si>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</si>
  <si>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</si>
  <si>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</si>
  <si>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</si>
  <si>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</si>
  <si>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</si>
  <si>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</si>
  <si>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</si>
  <si>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</si>
  <si>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</si>
  <si>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</si>
  <si>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</si>
  <si>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</si>
  <si>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</si>
  <si>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</si>
  <si>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</si>
  <si>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</si>
  <si>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</si>
  <si>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</si>
  <si>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</si>
  <si>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</si>
  <si>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</si>
  <si>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</si>
  <si>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</si>
  <si>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</si>
  <si>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</si>
  <si>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</si>
  <si>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</si>
  <si>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</si>
  <si>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</si>
  <si>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</si>
  <si>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</si>
  <si>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</si>
  <si>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</si>
  <si>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</si>
  <si>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</si>
  <si>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</si>
  <si>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</si>
  <si>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</si>
  <si>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</si>
  <si>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</si>
  <si>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</si>
  <si>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</si>
  <si>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</si>
  <si>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</si>
  <si>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</si>
  <si>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</si>
  <si>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</si>
  <si>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</si>
  <si>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</si>
  <si>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</si>
  <si>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</si>
  <si>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</si>
  <si>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</si>
  <si>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</si>
  <si>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</si>
  <si>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</si>
  <si>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</si>
  <si>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</si>
  <si>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</si>
  <si>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</si>
  <si>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</si>
  <si>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</si>
  <si>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</si>
  <si>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</si>
  <si>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</si>
  <si>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</si>
  <si>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</si>
  <si>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</si>
  <si>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</si>
  <si>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</si>
  <si>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</si>
  <si>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</si>
  <si>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</si>
  <si>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</si>
  <si>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</si>
  <si>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</si>
  <si>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</si>
  <si>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</si>
  <si>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</si>
  <si>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</si>
  <si>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</si>
  <si>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</si>
  <si>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</si>
  <si>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</si>
  <si>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</si>
  <si>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</si>
  <si>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</si>
  <si>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</si>
  <si>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</si>
  <si>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</si>
  <si>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</si>
  <si>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</si>
  <si>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</si>
  <si>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</si>
  <si>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</si>
  <si>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</si>
  <si>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</si>
  <si>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</si>
  <si>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</si>
  <si>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</si>
  <si>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</si>
  <si>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</si>
  <si>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</si>
  <si>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</si>
  <si>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</si>
  <si>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</si>
  <si>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</si>
  <si>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</si>
  <si>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</si>
  <si>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</si>
  <si>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</si>
  <si>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</si>
  <si>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</si>
  <si>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</si>
  <si>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</si>
  <si>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</si>
  <si>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</si>
  <si>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</si>
  <si>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</si>
  <si>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</si>
  <si>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</si>
  <si>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</si>
  <si>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</si>
  <si>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</si>
  <si>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</si>
  <si>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</si>
  <si>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</si>
  <si>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</si>
  <si>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</si>
  <si>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</si>
  <si>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</si>
  <si>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</si>
  <si>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</si>
  <si>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</si>
  <si>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</si>
  <si>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</si>
  <si>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</si>
  <si>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</si>
  <si>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</si>
  <si>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</si>
  <si>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</si>
  <si>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</si>
  <si>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</si>
  <si>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</si>
  <si>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</si>
  <si>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</si>
  <si>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</si>
  <si>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</si>
  <si>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</si>
  <si>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</si>
  <si>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</si>
  <si>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</si>
  <si>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</si>
  <si>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</si>
  <si>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</si>
  <si>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</si>
  <si>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</si>
  <si>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</si>
  <si>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</si>
  <si>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</si>
  <si>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</si>
  <si>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</si>
  <si>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</si>
  <si>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</si>
  <si>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</si>
  <si>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</si>
  <si>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</si>
  <si>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</si>
  <si>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</si>
  <si>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</si>
  <si>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</si>
  <si>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</si>
  <si>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</si>
  <si>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</si>
  <si>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</si>
  <si>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</si>
  <si>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</si>
  <si>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</si>
  <si>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</si>
  <si>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</si>
  <si>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</si>
  <si>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</si>
  <si>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</si>
  <si>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</si>
  <si>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</si>
  <si>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</si>
  <si>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</si>
  <si>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</si>
  <si>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</si>
  <si>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</si>
  <si>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</si>
  <si>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</si>
  <si>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</si>
  <si>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</si>
  <si>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</si>
  <si>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</si>
  <si>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</si>
  <si>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</si>
  <si>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</si>
  <si>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</si>
  <si>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</si>
  <si>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</si>
  <si>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</si>
  <si>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</si>
  <si>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</si>
  <si>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</si>
  <si>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</si>
  <si>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</si>
  <si>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</si>
  <si>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</si>
  <si>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</si>
  <si>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</si>
  <si>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</si>
  <si>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</si>
  <si>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</si>
  <si>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</si>
  <si>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</si>
  <si>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</si>
  <si>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</si>
  <si>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</si>
  <si>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</si>
  <si>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</si>
  <si>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</si>
  <si>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</si>
  <si>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</si>
  <si>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</si>
  <si>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</si>
  <si>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</si>
  <si>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</si>
  <si>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</si>
  <si>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</si>
  <si>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</si>
  <si>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</si>
  <si>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</si>
  <si>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</si>
  <si>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</si>
  <si>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</si>
  <si>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</si>
  <si>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</si>
  <si>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</si>
  <si>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</si>
  <si>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</si>
  <si>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</si>
  <si>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</si>
  <si>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</si>
  <si>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</si>
  <si>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</si>
  <si>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</si>
  <si>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</si>
  <si>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</si>
  <si>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</si>
  <si>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</si>
  <si>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</si>
  <si>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</si>
  <si>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</si>
  <si>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</si>
  <si>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</si>
  <si>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</si>
  <si>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</si>
  <si>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</si>
  <si>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</si>
  <si>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</si>
  <si>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</si>
  <si>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</si>
  <si>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</si>
  <si>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</si>
  <si>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</si>
  <si>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</si>
  <si>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</si>
  <si>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</si>
  <si>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</si>
  <si>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</si>
  <si>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</si>
  <si>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</si>
  <si>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</si>
  <si>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</si>
  <si>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</si>
  <si>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</si>
  <si>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</si>
  <si>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</si>
  <si>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</si>
  <si>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</si>
  <si>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</si>
  <si>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</si>
  <si>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</si>
  <si>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</si>
  <si>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</si>
  <si>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</si>
  <si>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</si>
  <si>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</si>
  <si>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</si>
  <si>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</si>
  <si>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</si>
  <si>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</si>
  <si>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</si>
  <si>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</si>
  <si>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</si>
  <si>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</si>
  <si>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</si>
  <si>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</si>
  <si>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</si>
  <si>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</si>
  <si>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</si>
  <si>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</si>
  <si>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</si>
  <si>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</si>
  <si>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</si>
  <si>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</si>
  <si>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</si>
  <si>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</si>
  <si>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</si>
  <si>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</si>
  <si>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</si>
  <si>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</si>
  <si>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</si>
  <si>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</si>
  <si>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</si>
  <si>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</si>
  <si>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</si>
  <si>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</si>
  <si>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</si>
  <si>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</si>
  <si>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</si>
  <si>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</si>
  <si>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</si>
  <si>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</si>
  <si>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</si>
  <si>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</si>
  <si>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</si>
  <si>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</si>
  <si>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</si>
  <si>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</si>
  <si>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</si>
  <si>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</si>
  <si>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</si>
  <si>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</si>
  <si>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</si>
  <si>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</si>
  <si>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</si>
  <si>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</si>
  <si>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</si>
  <si>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</si>
  <si>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</si>
  <si>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</si>
  <si>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</si>
  <si>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</si>
  <si>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</si>
  <si>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</si>
  <si>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</si>
  <si>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</si>
  <si>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</si>
  <si>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</si>
  <si>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</si>
  <si>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</si>
  <si>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</si>
  <si>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</si>
  <si>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</si>
  <si>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</si>
  <si>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</si>
  <si>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</si>
  <si>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</si>
  <si>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</si>
  <si>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</si>
  <si>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</si>
  <si>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</si>
  <si>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</si>
  <si>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</si>
  <si>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</si>
  <si>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</si>
  <si>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</si>
  <si>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</si>
  <si>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</si>
  <si>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</si>
  <si>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</si>
  <si>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</si>
  <si>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</si>
  <si>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</si>
  <si>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</si>
  <si>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</si>
  <si>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</si>
  <si>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</si>
  <si>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</si>
  <si>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</si>
  <si>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</si>
  <si>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</si>
  <si>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</si>
  <si>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</si>
  <si>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</si>
  <si>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</si>
  <si>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</si>
  <si>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</si>
  <si>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</si>
  <si>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</si>
  <si>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</si>
  <si>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</si>
  <si>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</si>
  <si>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</si>
  <si>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</si>
  <si>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</si>
  <si>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</si>
  <si>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</si>
  <si>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</si>
  <si>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</si>
  <si>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</si>
  <si>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</si>
  <si>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</si>
  <si>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</si>
  <si>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</si>
  <si>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</si>
  <si>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</si>
  <si>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</si>
  <si>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</si>
  <si>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</si>
  <si>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</si>
  <si>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</si>
  <si>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</si>
  <si>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</si>
  <si>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</si>
  <si>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</si>
  <si>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</si>
  <si>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</si>
  <si>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</si>
  <si>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</si>
  <si>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</si>
  <si>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</si>
  <si>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</si>
  <si>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</si>
  <si>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</si>
  <si>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</si>
  <si>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</si>
  <si>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</si>
  <si>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</si>
  <si>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</si>
  <si>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</si>
  <si>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</si>
  <si>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</si>
  <si>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</si>
  <si>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</si>
  <si>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</si>
  <si>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</si>
  <si>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</si>
  <si>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</si>
  <si>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</si>
  <si>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</si>
  <si>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</si>
  <si>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</si>
  <si>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</si>
  <si>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</si>
  <si>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</si>
  <si>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</si>
  <si>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</si>
  <si>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</si>
  <si>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</si>
  <si>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</si>
  <si>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</si>
  <si>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</si>
  <si>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</si>
  <si>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</si>
  <si>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</si>
  <si>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</si>
  <si>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</si>
  <si>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</si>
  <si>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</si>
  <si>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</si>
  <si>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</si>
  <si>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</si>
  <si>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</si>
  <si>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</si>
  <si>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</si>
  <si>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</si>
  <si>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</si>
  <si>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</si>
  <si>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</si>
  <si>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</si>
  <si>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</si>
  <si>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</si>
  <si>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</si>
  <si>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</si>
  <si>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</si>
  <si>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</si>
  <si>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</si>
  <si>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</si>
  <si>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</si>
  <si>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</si>
  <si>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</si>
  <si>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</si>
  <si>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</si>
  <si>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</si>
  <si>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</si>
  <si>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</si>
  <si>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</si>
  <si>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</si>
  <si>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</si>
  <si>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</si>
  <si>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</si>
  <si>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</si>
  <si>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</si>
  <si>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</si>
  <si>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</si>
  <si>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</si>
  <si>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</si>
  <si>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</si>
  <si>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</si>
  <si>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</si>
  <si>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</si>
  <si>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</si>
  <si>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</si>
  <si>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</si>
  <si>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</si>
  <si>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</si>
  <si>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</si>
  <si>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</si>
  <si>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</si>
  <si>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</si>
  <si>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</si>
  <si>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</si>
  <si>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</si>
  <si>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</si>
  <si>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</si>
  <si>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</si>
  <si>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</si>
  <si>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</si>
  <si>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</si>
  <si>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</si>
  <si>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</si>
  <si>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</si>
  <si>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</si>
  <si>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</si>
  <si>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</si>
  <si>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</si>
  <si>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</si>
  <si>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</si>
  <si>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</si>
  <si>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</si>
  <si>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</si>
  <si>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</si>
  <si>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</si>
  <si>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</si>
  <si>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</si>
  <si>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</si>
  <si>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</si>
  <si>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</si>
  <si>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</si>
  <si>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</si>
  <si>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</si>
  <si>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</si>
  <si>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</si>
  <si>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</si>
  <si>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</si>
  <si>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</si>
  <si>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</si>
  <si>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</si>
  <si>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</si>
  <si>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</si>
  <si>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</si>
  <si>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</si>
  <si>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</si>
  <si>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</si>
  <si>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</si>
  <si>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</si>
  <si>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</si>
  <si>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</si>
  <si>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</si>
  <si>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</si>
  <si>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</si>
  <si>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</si>
  <si>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</si>
  <si>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</si>
  <si>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</si>
  <si>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</si>
  <si>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</si>
  <si>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</si>
  <si>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</si>
  <si>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</si>
  <si>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</si>
  <si>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</si>
  <si>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</si>
  <si>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</si>
  <si>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</si>
  <si>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</si>
  <si>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</si>
  <si>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</si>
  <si>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</si>
  <si>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</si>
  <si>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</si>
  <si>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</si>
  <si>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</si>
  <si>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</si>
  <si>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</si>
  <si>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</si>
  <si>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</si>
  <si>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</si>
  <si>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</si>
  <si>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</si>
  <si>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</si>
  <si>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</si>
  <si>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</si>
  <si>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</si>
  <si>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</si>
  <si>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</si>
  <si>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</si>
  <si>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</si>
  <si>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</si>
  <si>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</si>
  <si>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</si>
  <si>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</si>
  <si>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</si>
  <si>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</si>
  <si>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</si>
  <si>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</si>
  <si>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</si>
  <si>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</si>
  <si>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</si>
  <si>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</si>
  <si>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</si>
  <si>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</si>
  <si>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</si>
  <si>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</si>
  <si>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</si>
  <si>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</si>
  <si>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</si>
  <si>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</si>
  <si>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</si>
  <si>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</si>
  <si>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</si>
  <si>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</si>
  <si>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</si>
  <si>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</si>
  <si>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</si>
  <si>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</si>
  <si>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</si>
  <si>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</si>
  <si>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</si>
  <si>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</si>
  <si>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</si>
  <si>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</si>
  <si>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</si>
  <si>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</si>
  <si>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</si>
  <si>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</si>
  <si>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</si>
  <si>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</si>
  <si>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</si>
  <si>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</si>
  <si>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</si>
  <si>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</si>
  <si>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</si>
  <si>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</si>
  <si>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</si>
  <si>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</si>
  <si>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</si>
  <si>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</si>
  <si>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</si>
  <si>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</si>
  <si>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</si>
  <si>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</si>
  <si>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</si>
  <si>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</si>
  <si>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</si>
  <si>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</si>
  <si>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</si>
  <si>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</si>
  <si>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</si>
  <si>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</si>
  <si>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</si>
  <si>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</si>
  <si>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</si>
  <si>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</si>
  <si>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</si>
  <si>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</si>
  <si>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</si>
  <si>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</si>
  <si>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</si>
  <si>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</si>
  <si>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</si>
  <si>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</si>
  <si>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</si>
  <si>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</si>
  <si>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</si>
  <si>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</si>
  <si>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</si>
  <si>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</si>
  <si>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</si>
  <si>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</si>
  <si>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</si>
  <si>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</si>
  <si>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</si>
  <si>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</si>
  <si>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</si>
  <si>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</si>
  <si>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</si>
  <si>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</si>
  <si>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</si>
  <si>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</si>
  <si>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</si>
  <si>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</si>
  <si>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</si>
  <si>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</si>
  <si>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</si>
  <si>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</si>
  <si>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</si>
  <si>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</si>
  <si>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</si>
  <si>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</si>
  <si>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</si>
  <si>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</si>
  <si>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</si>
  <si>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</si>
  <si>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</si>
  <si>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</si>
  <si>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</si>
  <si>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</si>
  <si>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</si>
  <si>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</si>
  <si>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</si>
  <si>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</si>
  <si>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</si>
  <si>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</si>
  <si>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</si>
  <si>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</si>
  <si>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</si>
  <si>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</si>
  <si>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</si>
  <si>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</si>
  <si>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</si>
  <si>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</si>
  <si>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</si>
  <si>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</si>
  <si>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</si>
  <si>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</si>
  <si>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</si>
  <si>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</si>
  <si>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</si>
  <si>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</si>
  <si>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</si>
  <si>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</si>
  <si>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</si>
  <si>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</si>
  <si>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</si>
  <si>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</si>
  <si>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</si>
  <si>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</si>
  <si>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</si>
  <si>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</si>
  <si>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</si>
  <si>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</si>
  <si>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</si>
  <si>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</si>
  <si>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</si>
  <si>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</si>
  <si>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</si>
  <si>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</si>
  <si>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</si>
  <si>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</si>
  <si>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</si>
  <si>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</si>
  <si>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</si>
  <si>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</si>
  <si>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</si>
  <si>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</si>
  <si>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</si>
  <si>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</si>
  <si>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</si>
  <si>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</si>
  <si>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</si>
  <si>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</si>
  <si>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</si>
  <si>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</si>
  <si>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</si>
  <si>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</si>
  <si>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</si>
  <si>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</si>
  <si>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</si>
  <si>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</si>
  <si>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</si>
  <si>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</si>
  <si>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</si>
  <si>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</si>
  <si>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</si>
  <si>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</si>
  <si>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</si>
  <si>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</si>
  <si>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</si>
  <si>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</si>
  <si>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</si>
  <si>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</si>
  <si>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</si>
  <si>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</si>
  <si>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</si>
  <si>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</si>
  <si>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</si>
  <si>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</si>
  <si>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</si>
  <si>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</si>
  <si>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</si>
  <si>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</si>
  <si>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</si>
  <si>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</si>
  <si>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</si>
  <si>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</si>
  <si>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</si>
  <si>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</si>
  <si>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</si>
  <si>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</si>
  <si>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</si>
  <si>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</si>
  <si>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</si>
  <si>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</si>
  <si>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</si>
  <si>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</si>
  <si>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</si>
  <si>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</si>
  <si>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</si>
  <si>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</si>
  <si>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</si>
  <si>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</si>
  <si>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</si>
  <si>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</si>
  <si>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</si>
  <si>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</si>
  <si>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</si>
  <si>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</si>
  <si>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</si>
  <si>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</si>
  <si>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</si>
  <si>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</si>
  <si>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</si>
  <si>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</si>
  <si>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</si>
  <si>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</si>
  <si>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</si>
  <si>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</si>
  <si>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</si>
  <si>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</si>
  <si>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</si>
  <si>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</si>
  <si>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</si>
  <si>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</si>
  <si>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</si>
  <si>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</si>
  <si>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</si>
  <si>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</si>
  <si>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</si>
  <si>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</si>
  <si>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</si>
  <si>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</si>
  <si>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</si>
  <si>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</si>
  <si>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</si>
  <si>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</si>
  <si>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</si>
  <si>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</si>
  <si>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</si>
  <si>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</si>
  <si>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</si>
  <si>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</si>
  <si>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</si>
  <si>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</si>
  <si>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</si>
  <si>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</si>
  <si>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</si>
  <si>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</si>
  <si>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</si>
  <si>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</si>
  <si>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</si>
  <si>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</si>
  <si>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</si>
  <si>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</si>
  <si>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</si>
  <si>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</si>
  <si>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</si>
  <si>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</si>
  <si>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</si>
  <si>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</si>
  <si>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</si>
  <si>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</si>
  <si>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</si>
  <si>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</si>
  <si>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</si>
  <si>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</si>
  <si>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</si>
  <si>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</si>
  <si>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</si>
  <si>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</si>
  <si>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</si>
  <si>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</si>
  <si>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</si>
  <si>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</si>
  <si>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</si>
  <si>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</si>
  <si>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</si>
  <si>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</si>
  <si>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</si>
  <si>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</si>
  <si>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</si>
  <si>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</si>
  <si>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</si>
  <si>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</si>
  <si>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</si>
  <si>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</si>
  <si>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</si>
  <si>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</si>
  <si>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</si>
  <si>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</si>
  <si>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</si>
  <si>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</si>
  <si>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</si>
  <si>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</si>
  <si>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</si>
  <si>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</si>
  <si>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</si>
  <si>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</si>
  <si>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</si>
  <si>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</si>
  <si>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</si>
  <si>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</si>
  <si>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</si>
  <si>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</si>
  <si>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</si>
  <si>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</si>
  <si>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</si>
  <si>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</si>
  <si>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</si>
  <si>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</si>
  <si>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</si>
  <si>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</si>
  <si>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</si>
  <si>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</si>
  <si>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</si>
  <si>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</si>
  <si>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</si>
  <si>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</si>
  <si>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</si>
  <si>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</si>
  <si>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</si>
  <si>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</si>
  <si>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</si>
  <si>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</si>
  <si>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</si>
  <si>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</si>
  <si>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</si>
  <si>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</si>
  <si>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</si>
  <si>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</si>
  <si>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</si>
  <si>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</si>
  <si>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</si>
  <si>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</si>
  <si>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</si>
  <si>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</si>
  <si>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</si>
  <si>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</si>
  <si>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</si>
  <si>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</si>
  <si>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</si>
  <si>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</si>
  <si>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</si>
  <si>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</si>
  <si>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</si>
  <si>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</si>
  <si>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</si>
  <si>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</si>
  <si>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</si>
  <si>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</si>
  <si>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</si>
  <si>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</si>
  <si>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</si>
  <si>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</si>
  <si>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</si>
  <si>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</si>
  <si>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</si>
  <si>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</si>
  <si>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</si>
  <si>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</si>
  <si>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</si>
  <si>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</si>
  <si>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</si>
  <si>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</si>
  <si>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</si>
  <si>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</si>
  <si>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</si>
  <si>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</si>
  <si>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</si>
  <si>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</si>
  <si>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</si>
  <si>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</si>
  <si>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</si>
  <si>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</si>
  <si>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</si>
  <si>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</si>
  <si>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</si>
  <si>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</si>
  <si>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</si>
  <si>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</si>
  <si>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</si>
  <si>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</si>
  <si>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</si>
  <si>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</si>
  <si>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</si>
  <si>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</si>
  <si>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</si>
  <si>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</si>
  <si>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</si>
  <si>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</si>
  <si>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</si>
  <si>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</si>
  <si>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</si>
  <si>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</si>
  <si>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</si>
  <si>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</si>
  <si>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</si>
  <si>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</si>
  <si>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</si>
  <si>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</si>
  <si>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</si>
  <si>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</si>
  <si>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</si>
  <si>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</si>
  <si>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</si>
  <si>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</si>
  <si>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</si>
  <si>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</si>
  <si>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</si>
  <si>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</si>
  <si>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</si>
  <si>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</si>
  <si>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</si>
  <si>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</si>
  <si>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</si>
  <si>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</si>
  <si>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</si>
  <si>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</si>
  <si>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</si>
  <si>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</si>
  <si>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</si>
  <si>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</si>
  <si>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</si>
  <si>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</si>
  <si>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</si>
  <si>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</si>
  <si>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</si>
  <si>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</si>
  <si>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</si>
  <si>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</si>
  <si>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</si>
  <si>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</si>
  <si>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</si>
  <si>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</si>
  <si>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</si>
  <si>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</si>
  <si>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</si>
  <si>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</si>
  <si>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</si>
  <si>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</si>
  <si>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</si>
  <si>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</si>
  <si>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</si>
  <si>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</si>
  <si>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</si>
  <si>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</si>
  <si>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</si>
  <si>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</si>
  <si>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</si>
  <si>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</si>
  <si>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</si>
  <si>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</si>
  <si>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</si>
  <si>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</si>
  <si>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</si>
  <si>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</si>
  <si>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</si>
  <si>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</si>
  <si>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</si>
  <si>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</si>
  <si>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</si>
  <si>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</si>
  <si>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</si>
  <si>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</si>
  <si>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</si>
  <si>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</si>
  <si>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</si>
  <si>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</si>
  <si>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</si>
  <si>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</si>
  <si>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</si>
  <si>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</si>
  <si>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</si>
  <si>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</si>
  <si>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</si>
  <si>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</si>
  <si>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</si>
  <si>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</si>
  <si>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</si>
  <si>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</si>
  <si>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</si>
  <si>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</si>
  <si>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</si>
  <si>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</si>
  <si>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</si>
  <si>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</si>
  <si>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</si>
  <si>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</si>
  <si>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</si>
  <si>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</si>
  <si>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</si>
  <si>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</si>
  <si>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</si>
  <si>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</si>
  <si>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</si>
  <si>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</si>
  <si>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</si>
  <si>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</si>
  <si>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</si>
  <si>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</si>
  <si>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</si>
  <si>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</si>
  <si>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</si>
  <si>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</si>
  <si>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</si>
  <si>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</si>
  <si>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</si>
  <si>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</si>
  <si>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</si>
  <si>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</si>
  <si>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</si>
  <si>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</si>
  <si>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</si>
  <si>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</si>
  <si>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</si>
  <si>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</si>
  <si>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</si>
  <si>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</si>
  <si>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</si>
  <si>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</si>
  <si>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</si>
  <si>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</si>
  <si>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</si>
  <si>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</si>
  <si>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</si>
  <si>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</si>
  <si>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</si>
  <si>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</si>
  <si>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</si>
  <si>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</si>
  <si>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</si>
  <si>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</si>
  <si>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</si>
  <si>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</si>
  <si>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</si>
  <si>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</si>
  <si>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</si>
  <si>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</si>
  <si>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</si>
  <si>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</si>
  <si>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</si>
  <si>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</si>
  <si>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</si>
  <si>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</si>
  <si>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</si>
  <si>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</si>
  <si>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</si>
  <si>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</si>
  <si>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</si>
  <si>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</si>
  <si>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</si>
  <si>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</si>
  <si>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</si>
  <si>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</si>
  <si>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</si>
  <si>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</si>
  <si>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</si>
  <si>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</si>
  <si>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</si>
  <si>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</si>
  <si>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</si>
  <si>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</si>
  <si>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</si>
  <si>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</si>
  <si>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</si>
  <si>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</si>
  <si>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</si>
  <si>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</si>
  <si>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</si>
  <si>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</si>
  <si>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</si>
  <si>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</si>
  <si>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</si>
  <si>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</si>
  <si>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</si>
  <si>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</si>
  <si>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</si>
  <si>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</si>
  <si>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</si>
  <si>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</si>
  <si>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</si>
  <si>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</si>
  <si>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</si>
  <si>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</si>
  <si>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</si>
  <si>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</si>
  <si>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</si>
  <si>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</si>
  <si>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</si>
  <si>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</si>
  <si>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</si>
  <si>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</si>
  <si>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</si>
  <si>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</si>
  <si>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</si>
  <si>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</si>
  <si>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</si>
  <si>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</si>
  <si>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</si>
  <si>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</si>
  <si>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</si>
  <si>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</si>
  <si>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</si>
  <si>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</si>
  <si>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</si>
  <si>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</si>
  <si>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</si>
  <si>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</si>
  <si>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</si>
  <si>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</si>
  <si>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</si>
  <si>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</si>
  <si>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</si>
  <si>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</si>
  <si>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</si>
  <si>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</si>
  <si>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</si>
  <si>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</si>
  <si>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</si>
  <si>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</si>
  <si>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</si>
  <si>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</si>
  <si>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</si>
  <si>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</si>
  <si>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</si>
  <si>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</si>
  <si>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</si>
  <si>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</si>
  <si>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</si>
  <si>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</si>
  <si>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</si>
  <si>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</si>
  <si>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</si>
  <si>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</si>
  <si>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</si>
  <si>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</si>
  <si>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</si>
  <si>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</si>
  <si>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</si>
  <si>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</si>
  <si>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</si>
  <si>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</si>
  <si>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</si>
  <si>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</si>
  <si>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</si>
  <si>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</si>
  <si>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</si>
  <si>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</si>
  <si>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</si>
  <si>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</si>
  <si>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</si>
  <si>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</si>
  <si>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</si>
  <si>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</si>
  <si>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</si>
  <si>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</si>
  <si>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</si>
  <si>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</si>
  <si>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</si>
  <si>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</si>
  <si>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</si>
  <si>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</si>
  <si>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</si>
  <si>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</si>
  <si>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</si>
  <si>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</si>
  <si>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</si>
  <si>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</si>
  <si>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</si>
  <si>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</si>
  <si>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</si>
  <si>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</si>
  <si>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</si>
  <si>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</si>
  <si>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</si>
  <si>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</si>
  <si>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</si>
  <si>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</si>
  <si>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</si>
  <si>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</si>
  <si>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</si>
  <si>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</si>
  <si>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</si>
  <si>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</si>
  <si>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</si>
  <si>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</si>
  <si>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</si>
  <si>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</si>
  <si>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</si>
  <si>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</si>
  <si>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</si>
  <si>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</si>
  <si>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</si>
  <si>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</si>
  <si>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</si>
  <si>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</si>
  <si>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</si>
  <si>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</si>
  <si>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</si>
  <si>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</si>
  <si>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</si>
  <si>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</si>
  <si>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</si>
  <si>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</si>
  <si>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</si>
  <si>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</si>
  <si>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</si>
  <si>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</si>
  <si>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</si>
  <si>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</si>
  <si>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</si>
  <si>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</si>
  <si>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</si>
  <si>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</si>
  <si>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</si>
  <si>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</si>
  <si>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</si>
  <si>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</si>
  <si>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</si>
  <si>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</si>
  <si>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</si>
  <si>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</si>
  <si>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</si>
  <si>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</si>
  <si>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</si>
  <si>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</si>
  <si>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</si>
  <si>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</si>
  <si>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</si>
  <si>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</si>
  <si>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</si>
  <si>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</si>
  <si>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</si>
  <si>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</si>
  <si>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</si>
  <si>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</si>
  <si>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</si>
  <si>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</si>
  <si>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</si>
  <si>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</si>
  <si>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</si>
  <si>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</si>
  <si>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</si>
  <si>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</si>
  <si>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</si>
  <si>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</si>
  <si>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</si>
  <si>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</si>
  <si>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</si>
  <si>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</si>
  <si>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</si>
  <si>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</si>
  <si>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</si>
  <si>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</si>
  <si>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</si>
  <si>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</si>
  <si>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</si>
  <si>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</si>
  <si>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</si>
  <si>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</si>
  <si>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</si>
  <si>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</si>
  <si>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</si>
  <si>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</si>
  <si>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</si>
  <si>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</si>
  <si>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</si>
  <si>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</si>
  <si>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</si>
  <si>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</si>
  <si>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</si>
  <si>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</si>
  <si>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</si>
  <si>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</si>
  <si>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</si>
  <si>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</si>
  <si>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</si>
  <si>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</si>
  <si>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</si>
  <si>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</si>
  <si>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</si>
  <si>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</si>
  <si>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</si>
  <si>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</si>
  <si>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</si>
  <si>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</si>
  <si>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</si>
  <si>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</si>
  <si>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</si>
  <si>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</si>
  <si>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</si>
  <si>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</si>
  <si>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</si>
  <si>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</si>
  <si>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</si>
  <si>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</si>
  <si>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</si>
  <si>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</si>
  <si>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</si>
  <si>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</si>
  <si>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</si>
  <si>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</si>
  <si>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</si>
  <si>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</si>
  <si>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</si>
  <si>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</si>
  <si>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</si>
  <si>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</si>
  <si>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</si>
  <si>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</si>
  <si>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</si>
  <si>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</si>
  <si>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</si>
  <si>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</si>
  <si>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</si>
  <si>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</si>
  <si>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</si>
  <si>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</si>
  <si>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</si>
  <si>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</si>
  <si>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</si>
  <si>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</si>
  <si>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</si>
  <si>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</si>
  <si>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</si>
  <si>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</si>
  <si>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</si>
  <si>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</si>
  <si>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</si>
  <si>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</si>
  <si>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</si>
  <si>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</si>
  <si>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</si>
  <si>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</si>
  <si>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</si>
  <si>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</si>
  <si>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</si>
  <si>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</si>
  <si>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</si>
  <si>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</si>
  <si>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</si>
  <si>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</si>
  <si>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</si>
  <si>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</si>
  <si>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</si>
  <si>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</si>
  <si>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</si>
  <si>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</si>
  <si>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</si>
  <si>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</si>
  <si>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</si>
  <si>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</si>
  <si>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</si>
  <si>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</si>
  <si>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</si>
  <si>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</si>
  <si>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</si>
  <si>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</si>
  <si>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</si>
  <si>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</si>
  <si>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</si>
  <si>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</si>
  <si>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</si>
  <si>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</si>
  <si>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</si>
  <si>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</si>
  <si>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</si>
  <si>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</si>
  <si>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</si>
  <si>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</si>
  <si>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</si>
  <si>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</si>
  <si>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</si>
  <si>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</si>
  <si>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</si>
  <si>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</si>
  <si>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</si>
  <si>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</si>
  <si>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</si>
  <si>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</si>
  <si>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</si>
  <si>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</si>
  <si>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</si>
  <si>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</si>
  <si>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</si>
  <si>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</si>
  <si>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</si>
  <si>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</si>
  <si>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</si>
  <si>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</si>
  <si>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</si>
  <si>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</si>
  <si>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</si>
  <si>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</si>
  <si>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</si>
  <si>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</si>
  <si>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</si>
  <si>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</si>
  <si>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</si>
  <si>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</si>
  <si>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</si>
  <si>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</si>
  <si>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</si>
  <si>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</si>
  <si>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</si>
  <si>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</si>
  <si>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</si>
  <si>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</si>
  <si>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</si>
  <si>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</si>
  <si>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</si>
  <si>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</si>
  <si>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</si>
  <si>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</si>
  <si>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</si>
  <si>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</si>
  <si>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</si>
  <si>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</si>
  <si>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</si>
  <si>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</si>
  <si>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</si>
  <si>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</si>
  <si>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</si>
  <si>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</si>
  <si>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</si>
  <si>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</si>
  <si>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</si>
  <si>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</si>
  <si>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</si>
  <si>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</si>
  <si>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</si>
  <si>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</si>
  <si>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</si>
  <si>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</si>
  <si>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</si>
  <si>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</si>
  <si>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</si>
  <si>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</si>
  <si>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</si>
  <si>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</si>
  <si>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</si>
  <si>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</si>
  <si>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</si>
  <si>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</si>
  <si>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</si>
  <si>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</si>
  <si>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</si>
  <si>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</si>
  <si>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</si>
  <si>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</si>
  <si>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</si>
  <si>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</si>
  <si>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</si>
  <si>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</si>
  <si>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</si>
  <si>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</si>
  <si>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</si>
  <si>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</si>
  <si>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</si>
  <si>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</si>
  <si>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</si>
  <si>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</si>
  <si>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</si>
  <si>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</si>
  <si>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</si>
  <si>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</si>
  <si>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</si>
  <si>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</si>
  <si>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</si>
  <si>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</si>
  <si>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</si>
  <si>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</si>
  <si>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</si>
  <si>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</si>
  <si>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</si>
  <si>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</si>
  <si>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</si>
  <si>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</si>
  <si>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</si>
  <si>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</si>
  <si>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</si>
  <si>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</si>
  <si>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</si>
  <si>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</si>
  <si>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</si>
  <si>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</si>
  <si>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</si>
  <si>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</si>
  <si>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</si>
  <si>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</si>
  <si>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</si>
  <si>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</si>
  <si>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</si>
  <si>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</si>
  <si>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</si>
  <si>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</si>
  <si>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</si>
  <si>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</si>
  <si>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</si>
  <si>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</si>
  <si>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</si>
  <si>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</si>
  <si>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</si>
  <si>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</si>
  <si>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</si>
  <si>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</si>
  <si>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</si>
  <si>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</si>
  <si>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</si>
  <si>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</si>
  <si>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</si>
  <si>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</si>
  <si>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</si>
  <si>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</si>
  <si>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</si>
  <si>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</si>
  <si>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</si>
  <si>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</si>
  <si>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</si>
  <si>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</si>
  <si>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</si>
  <si>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</si>
  <si>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</si>
  <si>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</si>
  <si>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</si>
  <si>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</si>
  <si>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</si>
  <si>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</si>
  <si>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</si>
  <si>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</si>
  <si>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</si>
  <si>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</si>
  <si>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</si>
  <si>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</si>
  <si>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</si>
  <si>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</si>
  <si>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</si>
  <si>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</si>
  <si>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</si>
  <si>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</si>
  <si>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</si>
  <si>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</si>
  <si>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</si>
  <si>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</si>
  <si>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</si>
  <si>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</si>
  <si>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</si>
  <si>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</si>
  <si>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</si>
  <si>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</si>
  <si>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</si>
  <si>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</si>
  <si>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</si>
  <si>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</si>
  <si>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</si>
  <si>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</si>
  <si>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</si>
  <si>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</si>
  <si>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</si>
  <si>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</si>
  <si>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</si>
  <si>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</si>
  <si>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</si>
  <si>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</si>
  <si>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</si>
  <si>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</si>
  <si>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</si>
  <si>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</si>
  <si>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</si>
  <si>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</si>
  <si>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</si>
  <si>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</si>
  <si>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</si>
  <si>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</si>
  <si>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</si>
  <si>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</si>
  <si>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</si>
  <si>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</si>
  <si>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</si>
  <si>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</si>
  <si>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</si>
  <si>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</si>
  <si>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</si>
  <si>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</si>
  <si>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</si>
  <si>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</si>
  <si>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</si>
  <si>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</si>
  <si>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</si>
  <si>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</si>
  <si>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</si>
  <si>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</si>
  <si>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</si>
  <si>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</si>
  <si>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</si>
  <si>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</si>
  <si>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</si>
  <si>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</si>
  <si>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</si>
  <si>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</si>
  <si>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</si>
  <si>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</si>
  <si>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</si>
  <si>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</si>
  <si>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</si>
  <si>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</si>
  <si>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</si>
  <si>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</si>
  <si>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</si>
  <si>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</si>
  <si>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</si>
  <si>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</si>
  <si>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</si>
  <si>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</si>
  <si>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</si>
  <si>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</si>
  <si>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</si>
  <si>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</si>
  <si>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</si>
  <si>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</si>
  <si>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</si>
  <si>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</si>
  <si>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</si>
  <si>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</si>
  <si>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</si>
  <si>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</si>
  <si>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</si>
  <si>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</si>
  <si>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</si>
  <si>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</si>
  <si>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</si>
  <si>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</si>
  <si>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</si>
  <si>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</si>
  <si>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</si>
  <si>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</si>
  <si>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</si>
  <si>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</si>
  <si>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</si>
  <si>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</si>
  <si>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</si>
  <si>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</si>
  <si>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</si>
  <si>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</si>
  <si>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</si>
  <si>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</si>
  <si>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</si>
  <si>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</si>
  <si>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</si>
  <si>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</si>
  <si>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</si>
  <si>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</si>
  <si>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</si>
  <si>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</si>
  <si>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</si>
  <si>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</si>
  <si>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</si>
  <si>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</si>
  <si>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</si>
  <si>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</si>
  <si>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</si>
  <si>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</si>
  <si>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</si>
  <si>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</si>
  <si>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</si>
  <si>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</si>
  <si>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</si>
  <si>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</si>
  <si>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</si>
  <si>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</si>
  <si>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</si>
  <si>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</si>
  <si>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</si>
  <si>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</si>
  <si>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</si>
  <si>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</si>
  <si>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</si>
  <si>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</si>
  <si>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</si>
  <si>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</si>
  <si>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</si>
  <si>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</si>
  <si>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</si>
  <si>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</si>
  <si>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</si>
  <si>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</si>
  <si>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</si>
  <si>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</si>
  <si>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</si>
  <si>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</si>
  <si>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</si>
  <si>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</si>
  <si>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</si>
  <si>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</si>
  <si>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</si>
  <si>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</si>
  <si>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</si>
  <si>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</si>
  <si>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</si>
  <si>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</si>
  <si>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</si>
  <si>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</si>
  <si>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</si>
  <si>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</si>
  <si>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</si>
  <si>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</si>
  <si>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</si>
  <si>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</si>
  <si>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</si>
  <si>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</si>
  <si>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</si>
  <si>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</si>
  <si>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</si>
  <si>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</si>
  <si>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</si>
  <si>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</si>
  <si>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</si>
  <si>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</si>
  <si>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</si>
  <si>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</si>
  <si>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</si>
  <si>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</si>
  <si>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</si>
  <si>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</si>
  <si>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</si>
  <si>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</si>
  <si>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</si>
  <si>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</si>
  <si>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</si>
  <si>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</si>
  <si>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</si>
  <si>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</si>
  <si>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</si>
  <si>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</si>
  <si>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</si>
  <si>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</si>
  <si>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</si>
  <si>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</si>
  <si>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</si>
  <si>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</si>
  <si>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</si>
  <si>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</si>
  <si>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</si>
  <si>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</si>
  <si>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</si>
  <si>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</si>
  <si>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</si>
  <si>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</si>
  <si>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</si>
  <si>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</si>
  <si>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</si>
  <si>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</si>
  <si>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</si>
  <si>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</si>
  <si>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</si>
  <si>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</si>
  <si>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</si>
  <si>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</si>
  <si>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</si>
  <si>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</si>
  <si>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</si>
  <si>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</si>
  <si>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</si>
  <si>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</si>
  <si>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</si>
  <si>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</si>
  <si>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</si>
  <si>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</si>
  <si>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</si>
  <si>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</si>
  <si>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</si>
  <si>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</si>
  <si>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</si>
  <si>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</si>
  <si>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</si>
  <si>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</si>
  <si>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</si>
  <si>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</si>
  <si>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</si>
  <si>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</si>
  <si>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</si>
  <si>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</si>
  <si>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</si>
  <si>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</si>
  <si>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</si>
  <si>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</si>
  <si>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</si>
  <si>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</si>
  <si>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</si>
  <si>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</si>
  <si>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</si>
  <si>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</si>
  <si>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</si>
  <si>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</si>
  <si>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</si>
  <si>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</si>
  <si>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</si>
  <si>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</si>
  <si>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</si>
  <si>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</si>
  <si>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</si>
  <si>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</si>
  <si>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</si>
  <si>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</si>
  <si>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</si>
  <si>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</si>
  <si>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</si>
  <si>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</si>
  <si>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</si>
  <si>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</si>
  <si>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</si>
  <si>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</si>
  <si>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</si>
  <si>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</si>
  <si>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</si>
  <si>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</si>
  <si>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</si>
  <si>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</si>
  <si>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</si>
  <si>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</si>
  <si>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</si>
  <si>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</si>
  <si>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</si>
  <si>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</si>
  <si>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</si>
  <si>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</si>
  <si>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</si>
  <si>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</si>
  <si>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</si>
  <si>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</si>
  <si>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</si>
  <si>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</si>
  <si>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</si>
  <si>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</si>
  <si>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</si>
  <si>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</si>
  <si>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</si>
  <si>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</si>
  <si>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</si>
  <si>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</si>
  <si>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</si>
  <si>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</si>
  <si>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</si>
  <si>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</si>
  <si>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</si>
  <si>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</si>
  <si>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</si>
  <si>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</si>
  <si>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</si>
  <si>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</si>
  <si>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</si>
  <si>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</si>
  <si>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</si>
  <si>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</si>
  <si>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</si>
  <si>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</si>
  <si>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</si>
  <si>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</si>
  <si>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</si>
  <si>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</si>
  <si>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</si>
  <si>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</si>
  <si>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</si>
  <si>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</si>
  <si>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</si>
  <si>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</si>
  <si>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</si>
  <si>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</si>
  <si>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</si>
  <si>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</si>
  <si>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</si>
  <si>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</si>
  <si>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</si>
  <si>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</si>
  <si>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</si>
  <si>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</si>
  <si>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</si>
  <si>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</si>
  <si>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</si>
  <si>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</si>
  <si>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</si>
  <si>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</si>
  <si>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</si>
  <si>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</si>
  <si>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</si>
  <si>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</si>
  <si>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</si>
  <si>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</si>
  <si>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</si>
  <si>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</si>
  <si>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</si>
  <si>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</si>
  <si>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</si>
  <si>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</si>
  <si>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</si>
  <si>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</si>
  <si>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</si>
  <si>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</si>
  <si>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</si>
  <si>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</si>
  <si>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</si>
  <si>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</si>
  <si>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</si>
  <si>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</si>
  <si>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</si>
  <si>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</si>
  <si>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</si>
  <si>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</si>
  <si>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</si>
  <si>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</si>
  <si>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</si>
  <si>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</si>
  <si>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</si>
  <si>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</si>
  <si>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</si>
  <si>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</si>
  <si>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</si>
  <si>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</si>
  <si>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</si>
  <si>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</si>
  <si>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</si>
  <si>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</si>
  <si>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</si>
  <si>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</si>
  <si>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</si>
  <si>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</si>
  <si>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</si>
  <si>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</si>
  <si>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</si>
  <si>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</si>
  <si>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</si>
  <si>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</si>
  <si>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</si>
  <si>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</si>
  <si>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</si>
  <si>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</si>
  <si>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</si>
  <si>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</si>
  <si>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</si>
  <si>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</si>
  <si>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</si>
  <si>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</si>
  <si>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</si>
  <si>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</si>
  <si>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</si>
  <si>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</si>
  <si>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</si>
  <si>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</si>
  <si>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</si>
  <si>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</si>
  <si>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</si>
  <si>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</si>
  <si>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</si>
  <si>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</si>
  <si>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</si>
  <si>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</si>
  <si>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</si>
  <si>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</si>
  <si>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</si>
  <si>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</si>
  <si>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</si>
  <si>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</si>
  <si>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</si>
  <si>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</si>
  <si>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</si>
  <si>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</si>
  <si>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</si>
  <si>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</si>
  <si>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</si>
  <si>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</si>
  <si>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</si>
  <si>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</si>
  <si>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</si>
  <si>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</si>
  <si>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</si>
  <si>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</si>
  <si>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</si>
  <si>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</si>
  <si>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</si>
  <si>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</si>
  <si>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</si>
  <si>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</si>
  <si>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</si>
  <si>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</si>
  <si>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</si>
  <si>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</si>
  <si>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</si>
  <si>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</si>
  <si>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</si>
  <si>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</si>
  <si>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</si>
  <si>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</si>
  <si>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</si>
  <si>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</si>
  <si>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</si>
  <si>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</si>
  <si>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</si>
  <si>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</si>
  <si>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</si>
  <si>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</si>
  <si>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</si>
  <si>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</si>
  <si>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</si>
  <si>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</si>
  <si>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</si>
  <si>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</si>
  <si>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</si>
  <si>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</si>
  <si>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</si>
  <si>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</si>
  <si>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</si>
  <si>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</si>
  <si>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</si>
  <si>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</si>
  <si>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</si>
  <si>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</si>
  <si>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</si>
  <si>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</si>
  <si>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</si>
  <si>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</si>
  <si>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</si>
  <si>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</si>
  <si>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</si>
  <si>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</si>
  <si>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</si>
  <si>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</si>
  <si>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</si>
  <si>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</si>
  <si>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</si>
  <si>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</si>
  <si>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</si>
  <si>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</si>
  <si>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</si>
  <si>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</si>
  <si>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</si>
  <si>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</si>
  <si>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</si>
  <si>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</si>
  <si>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</si>
  <si>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</si>
  <si>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</si>
  <si>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</si>
  <si>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</si>
  <si>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</si>
  <si>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</si>
  <si>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</si>
  <si>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</si>
  <si>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</si>
  <si>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</si>
  <si>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</si>
  <si>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</si>
  <si>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</si>
  <si>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</si>
  <si>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</si>
  <si>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</si>
  <si>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</si>
  <si>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</si>
  <si>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</si>
  <si>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</si>
  <si>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</si>
  <si>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</si>
  <si>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</si>
  <si>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</si>
  <si>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</si>
  <si>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</si>
  <si>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</si>
  <si>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</si>
  <si>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</si>
  <si>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</si>
  <si>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</si>
  <si>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</si>
  <si>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</si>
  <si>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</si>
  <si>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</si>
  <si>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</si>
  <si>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</si>
  <si>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</si>
  <si>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</si>
  <si>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</si>
  <si>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</si>
  <si>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</si>
  <si>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</si>
  <si>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</si>
  <si>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</si>
  <si>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</si>
  <si>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</si>
  <si>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</si>
  <si>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</si>
  <si>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</si>
  <si>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</si>
  <si>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</si>
  <si>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</si>
  <si>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</si>
  <si>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</si>
  <si>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</si>
  <si>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</si>
  <si>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</si>
  <si>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</si>
  <si>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</si>
  <si>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</si>
  <si>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</si>
  <si>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</si>
  <si>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</si>
  <si>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</si>
  <si>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</si>
  <si>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</si>
  <si>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</si>
  <si>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</si>
  <si>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</si>
  <si>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</si>
  <si>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</si>
  <si>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</si>
  <si>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</si>
  <si>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</si>
  <si>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</si>
  <si>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</si>
  <si>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</si>
  <si>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</si>
  <si>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</si>
  <si>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</si>
  <si>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</si>
  <si>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</si>
  <si>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</si>
  <si>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</si>
  <si>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</si>
  <si>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</si>
  <si>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</si>
  <si>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</si>
  <si>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</si>
  <si>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</si>
  <si>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</si>
  <si>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</si>
  <si>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</si>
  <si>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</si>
  <si>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</si>
  <si>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</si>
  <si>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</si>
  <si>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</si>
  <si>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</si>
  <si>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</si>
  <si>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</si>
  <si>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</si>
  <si>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</si>
  <si>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</si>
  <si>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</si>
  <si>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</si>
  <si>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</si>
  <si>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</si>
  <si>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</si>
  <si>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</si>
  <si>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</si>
  <si>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</si>
  <si>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</si>
  <si>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</si>
  <si>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</si>
  <si>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</si>
  <si>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</si>
  <si>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</si>
  <si>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</si>
  <si>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</si>
  <si>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</si>
  <si>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</si>
  <si>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</si>
  <si>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</si>
  <si>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</si>
  <si>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</si>
  <si>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</si>
  <si>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</si>
  <si>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</si>
  <si>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</si>
  <si>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</si>
  <si>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</si>
  <si>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</si>
  <si>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</si>
  <si>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</si>
  <si>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</si>
  <si>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</si>
  <si>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</si>
  <si>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</si>
  <si>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</si>
  <si>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</si>
  <si>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</si>
  <si>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</si>
  <si>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</si>
  <si>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</si>
  <si>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</si>
  <si>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</si>
  <si>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</si>
  <si>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</si>
  <si>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</si>
  <si>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</si>
  <si>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</si>
  <si>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</si>
  <si>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</si>
  <si>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</si>
  <si>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</si>
  <si>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</si>
  <si>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</si>
  <si>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</si>
  <si>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</si>
  <si>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</si>
  <si>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</si>
  <si>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</si>
  <si>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</si>
  <si>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</si>
  <si>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</si>
  <si>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</si>
  <si>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</si>
  <si>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</si>
  <si>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</si>
  <si>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</si>
  <si>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</si>
  <si>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</si>
  <si>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</si>
  <si>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</si>
  <si>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</si>
  <si>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</si>
  <si>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</si>
  <si>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</si>
  <si>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</si>
  <si>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</si>
  <si>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</si>
  <si>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</si>
  <si>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</si>
  <si>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</si>
  <si>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</si>
  <si>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</si>
  <si>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</si>
  <si>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</si>
  <si>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</si>
  <si>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</si>
  <si>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</si>
  <si>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</si>
  <si>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</si>
  <si>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</si>
  <si>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</si>
  <si>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</si>
  <si>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</si>
  <si>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</si>
  <si>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</si>
  <si>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</si>
  <si>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</si>
  <si>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</si>
  <si>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</si>
  <si>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</si>
  <si>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</si>
  <si>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</si>
  <si>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</si>
  <si>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</si>
  <si>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</si>
  <si>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</si>
  <si>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</si>
  <si>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</si>
  <si>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</si>
  <si>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</si>
  <si>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</si>
  <si>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</si>
  <si>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</si>
  <si>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</si>
  <si>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</si>
  <si>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</si>
  <si>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</si>
  <si>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</si>
  <si>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</si>
  <si>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</si>
  <si>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</si>
  <si>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</si>
  <si>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</si>
  <si>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</si>
  <si>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</si>
  <si>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</si>
  <si>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</si>
  <si>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</si>
  <si>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</si>
  <si>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</si>
  <si>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</si>
  <si>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</si>
  <si>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</si>
  <si>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</si>
  <si>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</si>
  <si>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</si>
  <si>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</si>
  <si>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</si>
  <si>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</si>
  <si>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</si>
  <si>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</si>
  <si>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</si>
  <si>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</si>
  <si>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</si>
  <si>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</si>
  <si>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</si>
  <si>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</si>
  <si>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</si>
  <si>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</si>
  <si>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</si>
  <si>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</si>
  <si>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</si>
  <si>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</si>
  <si>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</si>
  <si>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</si>
  <si>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</si>
  <si>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</si>
  <si>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</si>
  <si>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</si>
  <si>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</si>
  <si>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</si>
  <si>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</si>
  <si>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</si>
  <si>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</si>
  <si>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</si>
  <si>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</si>
  <si>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</si>
  <si>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</si>
  <si>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</si>
  <si>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</si>
  <si>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</si>
  <si>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</si>
  <si>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</si>
  <si>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</si>
  <si>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</si>
  <si>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</si>
  <si>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</si>
  <si>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</si>
  <si>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</si>
  <si>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</si>
  <si>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</si>
  <si>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</si>
  <si>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</si>
  <si>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</si>
  <si>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</si>
  <si>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</si>
  <si>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</si>
  <si>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</si>
  <si>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</si>
  <si>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</si>
  <si>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</si>
  <si>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</si>
  <si>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</si>
  <si>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</si>
  <si>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</si>
  <si>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</si>
  <si>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</si>
  <si>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</si>
  <si>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</si>
  <si>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</si>
  <si>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</si>
  <si>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</si>
  <si>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</si>
  <si>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</si>
  <si>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</si>
  <si>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</si>
  <si>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</si>
  <si>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</si>
  <si>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</si>
  <si>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</si>
  <si>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</si>
  <si>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</si>
  <si>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</si>
  <si>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</si>
  <si>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</si>
  <si>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</si>
  <si>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</si>
  <si>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</si>
  <si>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</si>
  <si>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</si>
  <si>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</si>
  <si>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</si>
  <si>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</si>
  <si>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</si>
  <si>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</si>
  <si>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</si>
  <si>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</si>
  <si>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</si>
  <si>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</si>
  <si>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</si>
  <si>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</si>
  <si>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</si>
  <si>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</si>
  <si>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</si>
  <si>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</si>
  <si>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</si>
  <si>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</si>
  <si>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</si>
  <si>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</si>
  <si>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</si>
  <si>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</si>
  <si>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</si>
  <si>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</si>
  <si>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</si>
  <si>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</si>
  <si>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</si>
  <si>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</si>
  <si>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</si>
  <si>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</si>
  <si>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</si>
  <si>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</si>
  <si>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</si>
  <si>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</si>
  <si>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</si>
  <si>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</si>
  <si>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</si>
  <si>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</si>
  <si>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</si>
  <si>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</si>
  <si>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</si>
  <si>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</si>
  <si>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</si>
  <si>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</si>
  <si>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</si>
  <si>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</si>
  <si>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</si>
  <si>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</si>
  <si>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</si>
  <si>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</si>
  <si>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</si>
  <si>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</si>
  <si>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</si>
  <si>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</si>
  <si>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</si>
  <si>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</si>
  <si>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</si>
  <si>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</si>
  <si>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</si>
  <si>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</si>
  <si>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</si>
  <si>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</si>
  <si>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</si>
  <si>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</si>
  <si>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</si>
  <si>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</si>
  <si>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</si>
  <si>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</si>
  <si>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</si>
  <si>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</si>
  <si>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</si>
  <si>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</si>
  <si>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</si>
  <si>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</si>
  <si>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</si>
  <si>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</si>
  <si>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</si>
  <si>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</si>
  <si>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</si>
  <si>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</si>
  <si>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</si>
  <si>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</si>
  <si>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</si>
  <si>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</si>
  <si>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</si>
  <si>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</si>
  <si>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</si>
  <si>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</si>
  <si>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</si>
  <si>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</si>
  <si>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</si>
  <si>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</si>
  <si>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</si>
  <si>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</si>
  <si>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</si>
  <si>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</si>
  <si>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</si>
  <si>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</si>
  <si>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</si>
  <si>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</si>
  <si>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</si>
  <si>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</si>
  <si>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</si>
  <si>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</si>
  <si>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</si>
  <si>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</si>
  <si>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</si>
  <si>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</si>
  <si>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</si>
  <si>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</si>
  <si>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</si>
  <si>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</si>
  <si>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</si>
  <si>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</si>
  <si>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</si>
  <si>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</si>
  <si>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</si>
  <si>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</si>
  <si>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</si>
  <si>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</si>
  <si>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</si>
  <si>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</si>
  <si>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</si>
  <si>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</si>
  <si>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</si>
  <si>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</si>
  <si>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</si>
  <si>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</si>
  <si>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</si>
  <si>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</si>
  <si>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</si>
  <si>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</si>
  <si>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</si>
  <si>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</si>
  <si>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</si>
  <si>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</si>
  <si>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</si>
  <si>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</si>
  <si>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</si>
  <si>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</si>
  <si>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</si>
  <si>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</si>
  <si>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</si>
  <si>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</si>
  <si>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</si>
  <si>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</si>
  <si>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</si>
  <si>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</si>
  <si>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</si>
  <si>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</si>
  <si>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</si>
  <si>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</si>
  <si>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</si>
  <si>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</si>
  <si>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</si>
  <si>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</si>
  <si>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</si>
  <si>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</si>
  <si>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</si>
  <si>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</si>
  <si>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</si>
  <si>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</si>
  <si>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</si>
  <si>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</si>
  <si>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</si>
  <si>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</si>
  <si>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</si>
  <si>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</si>
  <si>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</si>
  <si>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</si>
  <si>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</si>
  <si>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</si>
  <si>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</si>
  <si>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</si>
  <si>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</si>
  <si>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</si>
  <si>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</si>
  <si>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</si>
  <si>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</si>
  <si>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</si>
  <si>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</si>
  <si>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</si>
  <si>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</si>
  <si>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</si>
  <si>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</si>
  <si>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</si>
  <si>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</si>
  <si>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</si>
  <si>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</si>
  <si>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</si>
  <si>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</si>
  <si>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</si>
  <si>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</si>
  <si>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</si>
  <si>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</si>
  <si>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</si>
  <si>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</si>
  <si>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</si>
  <si>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</si>
  <si>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</si>
  <si>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</si>
  <si>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</si>
  <si>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</si>
  <si>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</si>
  <si>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</si>
  <si>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</si>
  <si>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</si>
  <si>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</si>
  <si>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</si>
  <si>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</si>
  <si>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</si>
  <si>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</si>
  <si>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</si>
  <si>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</si>
  <si>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</si>
  <si>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</si>
  <si>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</si>
  <si>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</si>
  <si>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</si>
  <si>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</si>
  <si>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</si>
  <si>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</si>
  <si>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</si>
  <si>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</si>
  <si>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</si>
  <si>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</si>
  <si>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</si>
  <si>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</si>
  <si>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</si>
  <si>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</si>
  <si>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</si>
  <si>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</si>
  <si>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</si>
  <si>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</si>
  <si>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</si>
  <si>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</si>
  <si>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</si>
  <si>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</si>
  <si>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</si>
  <si>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</si>
  <si>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</si>
  <si>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</si>
  <si>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</si>
  <si>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</si>
  <si>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</si>
  <si>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</si>
  <si>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</si>
  <si>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</si>
  <si>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</si>
  <si>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</si>
  <si>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</si>
  <si>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</si>
  <si>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</si>
  <si>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</si>
  <si>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</si>
  <si>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</si>
  <si>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</si>
  <si>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</si>
  <si>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</si>
  <si>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</si>
  <si>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</si>
  <si>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</si>
  <si>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</si>
  <si>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</si>
  <si>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</si>
  <si>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</si>
  <si>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</si>
  <si>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</si>
  <si>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</si>
  <si>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</si>
  <si>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</si>
  <si>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</si>
  <si>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</si>
  <si>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</si>
  <si>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</si>
  <si>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</si>
  <si>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</si>
  <si>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</si>
  <si>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</si>
  <si>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</si>
  <si>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</si>
  <si>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</si>
  <si>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</si>
  <si>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</si>
  <si>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</si>
  <si>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</si>
  <si>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</si>
  <si>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</si>
  <si>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</si>
  <si>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</si>
  <si>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</si>
  <si>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</si>
  <si>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</si>
  <si>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</si>
  <si>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</si>
  <si>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</si>
  <si>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</si>
  <si>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</si>
  <si>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</si>
  <si>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</si>
  <si>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</si>
  <si>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</si>
  <si>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</si>
  <si>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</si>
  <si>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</si>
  <si>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</si>
  <si>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</si>
  <si>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</si>
  <si>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</si>
  <si>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</si>
  <si>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</si>
  <si>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</si>
  <si>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</si>
  <si>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</si>
  <si>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</si>
  <si>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</si>
  <si>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</si>
  <si>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</si>
  <si>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</si>
  <si>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</si>
  <si>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</si>
  <si>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</si>
  <si>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</si>
  <si>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</si>
  <si>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</si>
  <si>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</si>
  <si>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</si>
  <si>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</si>
  <si>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</si>
  <si>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</si>
  <si>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</si>
  <si>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</si>
  <si>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</si>
  <si>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</si>
  <si>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</si>
  <si>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</si>
  <si>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</si>
  <si>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</si>
  <si>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</si>
  <si>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</si>
  <si>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</si>
  <si>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</si>
  <si>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</si>
  <si>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</si>
  <si>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</si>
  <si>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</si>
  <si>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</si>
  <si>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</si>
  <si>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</si>
  <si>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</si>
  <si>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</si>
  <si>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</si>
  <si>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</si>
  <si>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</si>
  <si>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</si>
  <si>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</si>
  <si>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</si>
  <si>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</si>
  <si>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</si>
  <si>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</si>
  <si>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</si>
  <si>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</si>
  <si>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</si>
  <si>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</si>
  <si>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</si>
  <si>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</si>
  <si>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</si>
  <si>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</si>
  <si>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</si>
  <si>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</si>
  <si>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</si>
  <si>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</si>
  <si>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</si>
  <si>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</si>
  <si>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</si>
  <si>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</si>
  <si>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</si>
  <si>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</si>
  <si>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</si>
  <si>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</si>
  <si>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</si>
  <si>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</si>
  <si>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</si>
  <si>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</si>
  <si>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</si>
  <si>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</si>
  <si>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</si>
  <si>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</si>
  <si>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</si>
  <si>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</si>
  <si>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</si>
  <si>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</si>
  <si>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</si>
  <si>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</si>
  <si>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</si>
  <si>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</si>
  <si>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</si>
  <si>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</si>
  <si>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</si>
  <si>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</si>
  <si>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</si>
  <si>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</si>
  <si>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</si>
  <si>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</si>
  <si>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</si>
  <si>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</si>
  <si>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</si>
  <si>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</si>
  <si>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</si>
  <si>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</si>
  <si>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</si>
  <si>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</si>
  <si>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</si>
  <si>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</si>
  <si>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</si>
  <si>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</si>
  <si>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</si>
  <si>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</si>
  <si>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</si>
  <si>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</si>
  <si>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</si>
  <si>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</si>
  <si>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</si>
  <si>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</si>
  <si>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</si>
  <si>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</si>
  <si>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</si>
  <si>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</si>
  <si>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</si>
  <si>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</si>
  <si>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</si>
  <si>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</si>
  <si>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</si>
  <si>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</si>
  <si>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</si>
  <si>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</si>
  <si>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</si>
  <si>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</si>
  <si>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</si>
  <si>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</si>
  <si>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</si>
  <si>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</si>
  <si>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</si>
  <si>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</si>
  <si>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</si>
  <si>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</si>
  <si>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</si>
  <si>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</si>
  <si>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</si>
  <si>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</si>
  <si>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</si>
  <si>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</si>
  <si>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</si>
  <si>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</si>
  <si>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</si>
  <si>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</si>
  <si>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</si>
  <si>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</si>
  <si>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</si>
  <si>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</si>
  <si>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</si>
  <si>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</si>
  <si>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</si>
  <si>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</si>
  <si>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</si>
  <si>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</si>
  <si>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</si>
  <si>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</si>
  <si>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</si>
  <si>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</si>
  <si>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</si>
  <si>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</si>
  <si>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</si>
  <si>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</si>
  <si>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</si>
  <si>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</si>
  <si>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</si>
  <si>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</si>
  <si>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</si>
  <si>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</si>
  <si>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</si>
  <si>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</si>
  <si>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</si>
  <si>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</si>
  <si>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</si>
  <si>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</si>
  <si>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</si>
  <si>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</si>
  <si>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</si>
  <si>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</si>
  <si>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</si>
  <si>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</si>
  <si>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</si>
  <si>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</si>
  <si>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</si>
  <si>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</si>
  <si>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</si>
  <si>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</si>
  <si>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</si>
  <si>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</si>
  <si>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</si>
  <si>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</si>
  <si>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</si>
  <si>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</si>
  <si>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</si>
  <si>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</si>
  <si>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</si>
  <si>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</si>
  <si>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</si>
  <si>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</si>
  <si>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</si>
  <si>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</si>
  <si>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</si>
  <si>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</si>
  <si>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</si>
  <si>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</si>
  <si>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</si>
  <si>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</si>
  <si>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</si>
  <si>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</si>
  <si>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</si>
  <si>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</si>
  <si>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</si>
  <si>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</si>
  <si>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</si>
  <si>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</si>
  <si>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</si>
  <si>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</si>
  <si>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</si>
  <si>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</si>
  <si>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</si>
  <si>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</si>
  <si>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</si>
  <si>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</si>
  <si>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</si>
  <si>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</si>
  <si>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</si>
  <si>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</si>
  <si>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</si>
  <si>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</si>
  <si>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</si>
  <si>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</si>
  <si>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</si>
  <si>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</si>
  <si>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</si>
  <si>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</si>
  <si>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</si>
  <si>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</si>
  <si>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</si>
  <si>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</si>
  <si>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</si>
  <si>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</si>
  <si>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</si>
  <si>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</si>
  <si>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</si>
  <si>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</si>
  <si>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</si>
  <si>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</si>
  <si>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</si>
  <si>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</si>
  <si>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</si>
  <si>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</si>
  <si>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</si>
  <si>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</si>
  <si>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</si>
  <si>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</si>
  <si>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</si>
  <si>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</si>
  <si>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</si>
  <si>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</si>
  <si>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</si>
  <si>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</si>
  <si>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</si>
  <si>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</si>
  <si>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</si>
  <si>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</si>
  <si>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</si>
  <si>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</si>
  <si>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</si>
  <si>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</si>
  <si>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</si>
  <si>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</si>
  <si>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</si>
  <si>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</si>
  <si>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</si>
  <si>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</si>
  <si>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</si>
  <si>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</si>
  <si>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</si>
  <si>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</si>
  <si>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</si>
  <si>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</si>
  <si>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</si>
  <si>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</si>
  <si>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</si>
  <si>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</si>
  <si>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</si>
  <si>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</si>
  <si>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</si>
  <si>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</si>
  <si>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</si>
  <si>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</si>
  <si>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</si>
  <si>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</si>
  <si>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</si>
  <si>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</si>
  <si>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</si>
  <si>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</si>
  <si>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</si>
  <si>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</si>
  <si>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</si>
  <si>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</si>
  <si>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</si>
  <si>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</si>
  <si>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</si>
  <si>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</si>
  <si>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</si>
  <si>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</si>
  <si>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</si>
  <si>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</si>
  <si>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</si>
  <si>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</si>
  <si>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</si>
  <si>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</si>
  <si>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</si>
  <si>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</si>
  <si>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</si>
  <si>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</si>
  <si>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</si>
  <si>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</si>
  <si>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</si>
  <si>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</si>
  <si>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</si>
  <si>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</si>
  <si>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</si>
  <si>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</si>
  <si>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</si>
  <si>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</si>
  <si>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</si>
  <si>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</si>
  <si>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</si>
  <si>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</si>
  <si>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</si>
  <si>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</si>
  <si>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</si>
  <si>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</si>
  <si>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</si>
  <si>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</si>
  <si>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</si>
  <si>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</si>
  <si>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</si>
  <si>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</si>
  <si>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</si>
  <si>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</si>
  <si>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</si>
  <si>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</si>
  <si>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</si>
  <si>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</si>
  <si>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</si>
  <si>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</si>
  <si>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</si>
  <si>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</si>
  <si>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</si>
  <si>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</si>
  <si>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</si>
  <si>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</si>
  <si>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</si>
  <si>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</si>
  <si>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</si>
  <si>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</si>
  <si>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</si>
  <si>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</si>
  <si>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</si>
  <si>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</si>
  <si>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</si>
  <si>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</si>
  <si>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</si>
  <si>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</si>
  <si>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</si>
  <si>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</si>
  <si>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</si>
  <si>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</si>
  <si>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</si>
  <si>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</si>
  <si>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</si>
  <si>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</si>
  <si>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</si>
  <si>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</si>
  <si>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</si>
  <si>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</si>
  <si>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</si>
  <si>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</si>
  <si>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</si>
  <si>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</si>
  <si>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</si>
  <si>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</si>
  <si>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</si>
  <si>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</si>
  <si>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</si>
  <si>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</si>
  <si>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</si>
  <si>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</si>
  <si>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</si>
  <si>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</si>
  <si>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</si>
  <si>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</si>
  <si>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</si>
  <si>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</si>
  <si>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</si>
  <si>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</si>
  <si>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</si>
  <si>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</si>
  <si>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</si>
  <si>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</si>
  <si>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</si>
  <si>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</si>
  <si>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</si>
  <si>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</si>
  <si>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</si>
  <si>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</si>
  <si>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</si>
  <si>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</si>
  <si>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</si>
  <si>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</si>
  <si>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</si>
  <si>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</si>
  <si>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</si>
  <si>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</si>
  <si>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</si>
  <si>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</si>
  <si>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</si>
  <si>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</si>
  <si>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</si>
  <si>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</si>
  <si>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</si>
  <si>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</si>
  <si>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</si>
  <si>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</si>
  <si>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</si>
  <si>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</si>
  <si>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</si>
  <si>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</si>
  <si>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</si>
  <si>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</si>
  <si>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</si>
  <si>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</si>
  <si>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</si>
  <si>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</si>
  <si>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</si>
  <si>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</si>
  <si>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</si>
  <si>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</si>
  <si>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</si>
  <si>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</si>
  <si>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</si>
  <si>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</si>
  <si>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</si>
  <si>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</si>
  <si>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</si>
  <si>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</si>
  <si>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</si>
  <si>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</si>
  <si>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</si>
  <si>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</si>
  <si>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</si>
  <si>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</si>
  <si>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</si>
  <si>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</si>
  <si>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</si>
  <si>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</si>
  <si>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</si>
  <si>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</si>
  <si>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</si>
  <si>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</si>
  <si>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</si>
  <si>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</si>
  <si>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</si>
  <si>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</si>
  <si>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</si>
  <si>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</si>
  <si>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</si>
  <si>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</si>
  <si>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</si>
  <si>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</si>
  <si>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</si>
  <si>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</si>
  <si>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</si>
  <si>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</si>
  <si>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</si>
  <si>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</si>
  <si>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</si>
  <si>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</si>
  <si>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</si>
  <si>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</si>
  <si>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</si>
  <si>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</si>
  <si>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</si>
  <si>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</si>
  <si>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</si>
  <si>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</si>
  <si>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</si>
  <si>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</si>
  <si>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</si>
  <si>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</si>
  <si>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</si>
  <si>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</si>
  <si>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</si>
  <si>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</si>
  <si>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</si>
  <si>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</si>
  <si>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</si>
  <si>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</si>
  <si>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</si>
  <si>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</si>
  <si>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</si>
  <si>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</si>
  <si>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</si>
  <si>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</si>
  <si>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</si>
  <si>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</si>
  <si>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</si>
  <si>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</si>
  <si>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</si>
  <si>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</si>
  <si>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</si>
  <si>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</si>
  <si>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</si>
  <si>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</si>
  <si>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</si>
  <si>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</si>
  <si>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</si>
  <si>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</si>
  <si>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</si>
  <si>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</si>
  <si>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</si>
  <si>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</si>
  <si>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</si>
  <si>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</si>
  <si>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</si>
  <si>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</si>
  <si>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</si>
  <si>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</si>
  <si>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</si>
  <si>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</si>
  <si>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</si>
  <si>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</si>
  <si>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</si>
  <si>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</si>
  <si>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</si>
  <si>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</si>
  <si>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</si>
  <si>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</si>
  <si>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</si>
  <si>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</si>
  <si>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</si>
  <si>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</si>
  <si>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</si>
  <si>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</si>
  <si>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</si>
  <si>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</si>
  <si>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</si>
  <si>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</si>
  <si>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</si>
  <si>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</si>
  <si>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</si>
  <si>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</si>
  <si>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</si>
  <si>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</si>
  <si>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</si>
  <si>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</si>
  <si>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</si>
  <si>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</si>
  <si>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</si>
  <si>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</si>
  <si>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</si>
  <si>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</si>
  <si>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</si>
  <si>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</si>
  <si>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</si>
  <si>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</si>
  <si>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</si>
  <si>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</si>
  <si>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</si>
  <si>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</si>
  <si>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</si>
  <si>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</si>
  <si>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</si>
  <si>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</si>
  <si>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</si>
  <si>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</si>
  <si>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</si>
  <si>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</si>
  <si>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</si>
  <si>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</si>
  <si>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</si>
  <si>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</si>
  <si>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</si>
  <si>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</si>
  <si>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</si>
  <si>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</si>
  <si>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</si>
  <si>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</si>
  <si>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</si>
  <si>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</si>
  <si>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</si>
  <si>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</si>
  <si>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</si>
  <si>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</si>
  <si>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</si>
  <si>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</si>
  <si>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</si>
  <si>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</si>
  <si>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</si>
  <si>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</si>
  <si>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</si>
  <si>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</si>
  <si>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</si>
  <si>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</si>
  <si>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</si>
  <si>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</si>
  <si>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</si>
  <si>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</si>
  <si>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</si>
  <si>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</si>
  <si>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</si>
  <si>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</si>
  <si>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</si>
  <si>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</si>
  <si>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</si>
  <si>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</si>
  <si>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</si>
  <si>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</si>
  <si>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</si>
  <si>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</si>
  <si>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</si>
  <si>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</si>
  <si>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</si>
  <si>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</si>
  <si>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</si>
  <si>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</si>
  <si>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</si>
  <si>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</si>
  <si>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</si>
  <si>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</si>
  <si>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</si>
  <si>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</si>
  <si>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</si>
  <si>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</si>
  <si>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</si>
  <si>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</si>
  <si>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</si>
  <si>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</si>
  <si>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</si>
  <si>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</si>
  <si>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</si>
  <si>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</si>
  <si>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</si>
  <si>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</si>
  <si>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</si>
  <si>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</si>
  <si>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</si>
  <si>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</si>
  <si>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</si>
  <si>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</si>
  <si>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</si>
  <si>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</si>
  <si>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</si>
  <si>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</si>
  <si>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</si>
  <si>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</si>
  <si>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</si>
  <si>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</si>
  <si>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</si>
  <si>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</si>
  <si>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</si>
  <si>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</si>
  <si>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</si>
  <si>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</si>
  <si>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</si>
  <si>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</si>
  <si>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</si>
  <si>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</si>
  <si>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</si>
  <si>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</si>
  <si>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</si>
  <si>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</si>
  <si>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</si>
  <si>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</si>
  <si>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</si>
  <si>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</si>
  <si>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</si>
  <si>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</si>
  <si>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</si>
  <si>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</si>
  <si>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</si>
  <si>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</si>
  <si>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</si>
  <si>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</si>
  <si>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</si>
  <si>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</si>
  <si>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</si>
  <si>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</si>
  <si>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</si>
  <si>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</si>
  <si>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</si>
  <si>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</si>
  <si>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</si>
  <si>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</si>
  <si>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</si>
  <si>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</si>
  <si>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</si>
  <si>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</si>
  <si>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</si>
  <si>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</si>
  <si>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</si>
  <si>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</si>
  <si>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</si>
  <si>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</si>
  <si>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</si>
  <si>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</si>
  <si>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</si>
  <si>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</si>
  <si>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</si>
  <si>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</si>
  <si>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</si>
  <si>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</si>
  <si>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</si>
  <si>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</si>
  <si>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</si>
  <si>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</si>
  <si>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</si>
  <si>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</si>
  <si>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</si>
  <si>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</si>
  <si>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</si>
  <si>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</si>
  <si>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</si>
  <si>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</si>
  <si>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</si>
  <si>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</si>
  <si>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</si>
  <si>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</si>
  <si>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</si>
  <si>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</si>
  <si>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</si>
  <si>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</si>
  <si>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</si>
  <si>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</si>
  <si>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</si>
  <si>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</si>
  <si>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</si>
  <si>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</si>
  <si>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</si>
  <si>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</si>
  <si>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</si>
  <si>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</si>
  <si>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</si>
  <si>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</si>
  <si>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</si>
  <si>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</si>
  <si>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</si>
  <si>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</si>
  <si>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</si>
  <si>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</si>
  <si>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</si>
  <si>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</si>
  <si>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</si>
  <si>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</si>
  <si>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</si>
  <si>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</si>
  <si>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</si>
  <si>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</si>
  <si>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</si>
  <si>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</si>
  <si>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</si>
  <si>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</si>
  <si>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</si>
  <si>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</si>
  <si>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</si>
  <si>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</si>
  <si>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</si>
  <si>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</si>
  <si>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</si>
  <si>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</si>
  <si>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</si>
  <si>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</si>
  <si>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</si>
  <si>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</si>
  <si>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</si>
  <si>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</si>
  <si>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</si>
  <si>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</si>
  <si>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</si>
  <si>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</si>
  <si>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</si>
  <si>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</si>
  <si>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</si>
  <si>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</si>
  <si>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</si>
  <si>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</si>
  <si>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</si>
  <si>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</si>
  <si>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</si>
  <si>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</si>
  <si>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</si>
  <si>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</si>
  <si>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</si>
  <si>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</si>
  <si>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</si>
  <si>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</si>
  <si>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</si>
  <si>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</si>
  <si>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</si>
  <si>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</si>
  <si>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</si>
  <si>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</si>
  <si>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</si>
  <si>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</si>
  <si>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</si>
  <si>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</si>
  <si>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</si>
  <si>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</si>
  <si>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</si>
  <si>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</si>
  <si>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</si>
  <si>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</si>
  <si>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</si>
  <si>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</si>
  <si>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</si>
  <si>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</si>
  <si>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</si>
  <si>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</si>
  <si>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</si>
  <si>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</si>
  <si>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</si>
  <si>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</si>
  <si>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</si>
  <si>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</si>
  <si>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</si>
  <si>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</si>
  <si>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</si>
  <si>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</si>
  <si>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</si>
  <si>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</si>
  <si>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</si>
  <si>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</si>
  <si>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</si>
  <si>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</si>
  <si>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</si>
  <si>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</si>
  <si>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</si>
  <si>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</si>
  <si>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</si>
  <si>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</si>
  <si>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</si>
  <si>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</si>
  <si>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</si>
  <si>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</si>
  <si>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</si>
  <si>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</si>
  <si>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</si>
  <si>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</si>
  <si>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</si>
  <si>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</si>
  <si>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</si>
  <si>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</si>
  <si>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</si>
  <si>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</si>
  <si>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</si>
  <si>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</si>
  <si>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</si>
  <si>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</si>
  <si>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</si>
  <si>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</si>
  <si>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</si>
  <si>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</si>
  <si>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</si>
  <si>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</si>
  <si>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</si>
  <si>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</si>
  <si>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</si>
  <si>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</si>
  <si>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</si>
  <si>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</si>
  <si>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</si>
  <si>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</si>
  <si>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</si>
  <si>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</si>
  <si>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</si>
  <si>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</si>
  <si>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</si>
  <si>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</si>
  <si>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</si>
  <si>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</si>
  <si>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</si>
  <si>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</si>
  <si>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</si>
  <si>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</si>
  <si>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</si>
  <si>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</si>
  <si>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</si>
  <si>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</si>
  <si>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</si>
  <si>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</si>
  <si>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</si>
  <si>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</si>
  <si>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</si>
  <si>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</si>
  <si>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</si>
  <si>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</si>
  <si>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</si>
  <si>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</si>
  <si>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</si>
  <si>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</si>
  <si>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</si>
  <si>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</si>
  <si>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</si>
  <si>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</si>
  <si>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</si>
  <si>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</si>
  <si>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</si>
  <si>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</si>
  <si>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</si>
  <si>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</si>
  <si>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</si>
  <si>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</si>
  <si>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</si>
  <si>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</si>
  <si>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</si>
  <si>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</si>
  <si>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</si>
  <si>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</si>
  <si>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</si>
  <si>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</si>
  <si>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</si>
  <si>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</si>
  <si>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</si>
  <si>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</si>
  <si>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</si>
  <si>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</si>
  <si>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</si>
  <si>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</si>
  <si>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</si>
  <si>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</si>
  <si>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</si>
  <si>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</si>
  <si>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</si>
  <si>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</si>
  <si>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</si>
  <si>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</si>
  <si>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</si>
  <si>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</si>
  <si>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</si>
  <si>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</si>
  <si>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</si>
  <si>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</si>
  <si>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</si>
  <si>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</si>
  <si>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</si>
  <si>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</si>
  <si>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</si>
  <si>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</si>
  <si>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</si>
  <si>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</si>
  <si>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</si>
  <si>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</si>
  <si>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</si>
  <si>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</si>
  <si>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</si>
  <si>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</si>
  <si>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</si>
  <si>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</si>
  <si>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</si>
  <si>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</si>
  <si>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</si>
  <si>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</si>
  <si>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</si>
  <si>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</si>
  <si>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</si>
  <si>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</si>
  <si>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</si>
  <si>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</si>
  <si>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</si>
  <si>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</si>
  <si>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</si>
  <si>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</si>
  <si>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</si>
  <si>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</si>
  <si>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</si>
  <si>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</si>
  <si>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</si>
  <si>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</si>
  <si>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</si>
  <si>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</si>
  <si>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</si>
  <si>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</si>
  <si>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</si>
  <si>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</si>
  <si>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</si>
  <si>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</si>
  <si>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</si>
  <si>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</si>
  <si>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</si>
  <si>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</si>
  <si>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</si>
  <si>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</si>
  <si>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</si>
  <si>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</si>
  <si>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</si>
  <si>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</si>
  <si>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</si>
  <si>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</si>
  <si>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</si>
  <si>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</si>
  <si>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</si>
  <si>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</si>
  <si>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</si>
  <si>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</si>
  <si>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</si>
  <si>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</si>
  <si>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</si>
  <si>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</si>
  <si>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</si>
  <si>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</si>
  <si>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</si>
  <si>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</si>
  <si>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</si>
  <si>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</si>
  <si>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</si>
  <si>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</si>
  <si>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</si>
  <si>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</si>
  <si>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</si>
  <si>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</si>
  <si>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</si>
  <si>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</si>
  <si>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</si>
  <si>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</si>
  <si>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</si>
  <si>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</si>
  <si>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</si>
  <si>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</si>
  <si>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</si>
  <si>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</si>
  <si>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</si>
  <si>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</si>
  <si>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</si>
  <si>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</si>
  <si>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</si>
  <si>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</si>
  <si>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</si>
  <si>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</si>
  <si>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</si>
  <si>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</si>
  <si>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</si>
  <si>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</si>
  <si>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</si>
  <si>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</si>
  <si>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</si>
  <si>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</si>
  <si>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</si>
  <si>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</si>
  <si>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</si>
  <si>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</si>
  <si>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</si>
  <si>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</si>
  <si>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</si>
  <si>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</si>
  <si>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</si>
  <si>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</si>
  <si>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</si>
  <si>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</si>
  <si>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</si>
  <si>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</si>
  <si>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</si>
  <si>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</si>
  <si>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</si>
  <si>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</si>
  <si>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</si>
  <si>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</si>
  <si>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</si>
  <si>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</si>
  <si>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</si>
  <si>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</si>
  <si>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</si>
  <si>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</si>
  <si>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</si>
  <si>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</si>
  <si>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</si>
  <si>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</si>
  <si>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</si>
  <si>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</si>
  <si>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</si>
  <si>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</si>
  <si>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</si>
  <si>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</si>
  <si>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</si>
  <si>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</si>
  <si>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</si>
  <si>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</si>
  <si>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</si>
  <si>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</si>
  <si>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</si>
  <si>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</si>
  <si>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</si>
  <si>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</si>
  <si>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</si>
  <si>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</si>
  <si>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</si>
  <si>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</si>
  <si>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</si>
  <si>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</si>
  <si>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</si>
  <si>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</si>
  <si>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</si>
  <si>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</si>
  <si>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</si>
  <si>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</si>
  <si>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</si>
  <si>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</si>
  <si>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</si>
  <si>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</si>
  <si>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</si>
  <si>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</si>
  <si>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</si>
  <si>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</si>
  <si>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</si>
  <si>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</si>
  <si>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</si>
  <si>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</si>
  <si>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</si>
  <si>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</si>
  <si>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</si>
  <si>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</si>
  <si>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</si>
  <si>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</si>
  <si>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</si>
  <si>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</si>
  <si>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</si>
  <si>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</si>
  <si>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</si>
  <si>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</si>
  <si>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</si>
  <si>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</si>
  <si>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</si>
  <si>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</si>
  <si>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</si>
  <si>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</si>
  <si>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</si>
  <si>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</si>
  <si>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</si>
  <si>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</si>
  <si>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</si>
  <si>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</si>
  <si>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</si>
  <si>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</si>
  <si>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</si>
  <si>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</si>
  <si>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</si>
  <si>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</si>
  <si>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</si>
  <si>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</si>
  <si>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</si>
  <si>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</si>
  <si>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</si>
  <si>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</si>
  <si>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</si>
  <si>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</si>
  <si>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</si>
  <si>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</si>
  <si>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</si>
  <si>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</si>
  <si>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</si>
  <si>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</si>
  <si>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</si>
  <si>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</si>
  <si>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</si>
  <si>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</si>
  <si>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</si>
  <si>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</si>
  <si>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</si>
  <si>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</si>
  <si>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</si>
  <si>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</si>
  <si>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</si>
  <si>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</si>
  <si>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</si>
  <si>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</si>
  <si>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</si>
  <si>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</si>
  <si>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</si>
  <si>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</si>
  <si>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</si>
  <si>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</si>
  <si>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</si>
  <si>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</si>
  <si>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</si>
  <si>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</si>
  <si>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</si>
  <si>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</si>
  <si>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</si>
  <si>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</si>
  <si>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</si>
  <si>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</si>
  <si>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</si>
  <si>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</si>
  <si>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</si>
  <si>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</si>
  <si>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</si>
  <si>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</si>
  <si>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</si>
  <si>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</si>
  <si>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</si>
  <si>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</si>
  <si>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</si>
  <si>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</si>
  <si>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</si>
  <si>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</si>
  <si>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</si>
  <si>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</si>
  <si>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</si>
  <si>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</si>
  <si>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</si>
  <si>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</si>
  <si>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</si>
  <si>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</si>
  <si>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</si>
  <si>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</si>
  <si>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</si>
  <si>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</si>
  <si>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</si>
  <si>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</si>
  <si>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</si>
  <si>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</si>
  <si>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</si>
  <si>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</si>
  <si>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</si>
  <si>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</si>
  <si>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</si>
  <si>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</si>
  <si>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</si>
  <si>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</si>
  <si>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</si>
  <si>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</si>
  <si>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</si>
  <si>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</si>
  <si>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</si>
  <si>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</si>
  <si>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</si>
  <si>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</si>
  <si>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</si>
  <si>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</si>
  <si>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</si>
  <si>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</si>
  <si>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</si>
  <si>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</si>
  <si>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</si>
  <si>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</si>
  <si>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</si>
  <si>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</si>
  <si>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</si>
  <si>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</si>
  <si>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</si>
  <si>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</si>
  <si>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</si>
  <si>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</si>
  <si>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</si>
  <si>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</si>
  <si>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</si>
  <si>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</si>
  <si>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</si>
  <si>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</si>
  <si>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</si>
  <si>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</si>
  <si>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</si>
  <si>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</si>
  <si>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</si>
  <si>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</si>
  <si>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</si>
  <si>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</si>
  <si>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</si>
  <si>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</si>
  <si>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</si>
  <si>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</si>
  <si>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</si>
  <si>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</si>
  <si>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</si>
  <si>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</si>
  <si>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</si>
  <si>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</si>
  <si>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</si>
  <si>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</si>
  <si>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</si>
  <si>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</si>
  <si>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</si>
  <si>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</si>
  <si>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</si>
  <si>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</si>
  <si>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</si>
  <si>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</si>
  <si>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</si>
  <si>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</si>
  <si>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</si>
  <si>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</si>
  <si>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</si>
  <si>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</si>
  <si>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</si>
  <si>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</si>
  <si>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</si>
  <si>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</si>
  <si>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</si>
  <si>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</si>
  <si>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</si>
  <si>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</si>
  <si>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</si>
  <si>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</si>
  <si>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</si>
  <si>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</si>
  <si>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</si>
  <si>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</si>
  <si>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</si>
  <si>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</si>
  <si>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</si>
  <si>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</si>
  <si>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</si>
  <si>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</si>
  <si>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</si>
  <si>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</si>
  <si>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</si>
  <si>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</si>
  <si>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</si>
  <si>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</si>
  <si>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</si>
  <si>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</si>
  <si>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</si>
  <si>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</si>
  <si>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</si>
  <si>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</si>
  <si>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</si>
  <si>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</si>
  <si>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</si>
  <si>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</si>
  <si>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</si>
  <si>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</si>
  <si>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</si>
  <si>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</si>
  <si>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</si>
  <si>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</si>
  <si>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</si>
  <si>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</si>
  <si>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</si>
  <si>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</si>
  <si>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</si>
  <si>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</si>
  <si>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</si>
  <si>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</si>
  <si>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</si>
  <si>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</si>
  <si>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</si>
  <si>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</si>
  <si>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</si>
  <si>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</si>
  <si>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</si>
  <si>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</si>
  <si>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</si>
  <si>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</si>
  <si>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</si>
  <si>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</si>
  <si>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</si>
  <si>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</si>
  <si>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</si>
  <si>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</si>
  <si>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</si>
  <si>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</si>
  <si>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</si>
  <si>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</si>
  <si>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</si>
  <si>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</si>
  <si>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</si>
  <si>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</si>
  <si>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</si>
  <si>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</si>
  <si>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</si>
  <si>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</si>
  <si>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</si>
  <si>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</si>
  <si>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</si>
  <si>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</si>
  <si>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</si>
  <si>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</si>
  <si>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</si>
  <si>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</si>
  <si>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</si>
  <si>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</si>
  <si>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</si>
  <si>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</si>
  <si>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</si>
  <si>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</si>
  <si>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</si>
  <si>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</si>
  <si>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</si>
  <si>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</si>
  <si>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</si>
  <si>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</si>
  <si>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</si>
  <si>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</si>
  <si>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</si>
  <si>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</si>
  <si>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</si>
  <si>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</si>
  <si>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</si>
  <si>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</si>
  <si>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</si>
  <si>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</si>
  <si>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</si>
  <si>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</si>
  <si>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</si>
  <si>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</si>
  <si>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</si>
  <si>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</si>
  <si>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</si>
  <si>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</si>
  <si>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</si>
  <si>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</si>
  <si>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</si>
  <si>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</si>
  <si>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</si>
  <si>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</si>
  <si>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</si>
  <si>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</si>
  <si>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</si>
  <si>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</si>
  <si>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</si>
  <si>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</si>
  <si>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</si>
  <si>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</si>
  <si>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</si>
  <si>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</si>
  <si>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</si>
  <si>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</si>
  <si>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</si>
  <si>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</si>
  <si>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</si>
  <si>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</si>
  <si>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</si>
  <si>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</si>
  <si>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</si>
  <si>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</si>
  <si>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</si>
  <si>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</si>
  <si>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</si>
  <si>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</si>
  <si>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</si>
  <si>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</si>
  <si>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</si>
  <si>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</si>
  <si>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</si>
  <si>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</si>
  <si>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</si>
  <si>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</si>
  <si>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</si>
  <si>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</si>
  <si>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</si>
  <si>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</si>
  <si>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</si>
  <si>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</si>
  <si>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</si>
  <si>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</si>
  <si>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</si>
  <si>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</si>
  <si>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</si>
  <si>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</si>
  <si>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</si>
  <si>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</si>
  <si>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</si>
  <si>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</si>
  <si>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</si>
  <si>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</si>
  <si>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</si>
  <si>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</si>
  <si>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</si>
  <si>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</si>
  <si>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</si>
  <si>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</si>
  <si>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</si>
  <si>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</si>
  <si>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</si>
  <si>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</si>
  <si>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</si>
  <si>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</si>
  <si>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</si>
  <si>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</si>
  <si>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</si>
  <si>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</si>
  <si>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</si>
  <si>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</si>
  <si>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</si>
  <si>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</si>
  <si>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</si>
  <si>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</si>
  <si>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</si>
  <si>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</si>
  <si>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</si>
  <si>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</si>
  <si>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</si>
  <si>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</si>
  <si>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</si>
  <si>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</si>
  <si>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</si>
  <si>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</si>
  <si>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</si>
  <si>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</si>
  <si>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</si>
  <si>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</si>
  <si>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</si>
  <si>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</si>
  <si>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</si>
  <si>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</si>
  <si>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</si>
  <si>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</si>
  <si>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</si>
  <si>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</si>
  <si>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</si>
  <si>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</si>
  <si>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</si>
  <si>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</si>
  <si>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</si>
  <si>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</si>
  <si>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</si>
  <si>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</si>
  <si>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</si>
  <si>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</si>
  <si>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</si>
  <si>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</si>
  <si>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</si>
  <si>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</si>
  <si>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</si>
  <si>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</si>
  <si>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</si>
  <si>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</si>
  <si>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</si>
  <si>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</si>
  <si>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</si>
  <si>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</si>
  <si>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</si>
  <si>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</si>
  <si>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</si>
  <si>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</si>
  <si>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</si>
  <si>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</si>
  <si>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</si>
  <si>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</si>
  <si>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</si>
  <si>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</si>
  <si>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</si>
  <si>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</si>
  <si>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</si>
  <si>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</si>
  <si>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</si>
  <si>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</si>
  <si>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</si>
  <si>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</si>
  <si>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</si>
  <si>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</si>
  <si>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</si>
  <si>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</si>
  <si>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</si>
  <si>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</si>
  <si>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</si>
  <si>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</si>
  <si>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</si>
  <si>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</si>
  <si>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</si>
  <si>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</si>
  <si>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</si>
  <si>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</si>
  <si>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</si>
  <si>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</si>
  <si>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</si>
  <si>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</si>
  <si>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</si>
  <si>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</si>
  <si>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</si>
  <si>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</si>
  <si>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</si>
  <si>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</si>
  <si>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</si>
  <si>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</si>
  <si>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</si>
  <si>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</si>
  <si>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</si>
  <si>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</si>
  <si>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</si>
  <si>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</si>
  <si>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</si>
  <si>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</si>
  <si>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</si>
  <si>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</si>
  <si>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</si>
  <si>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</si>
  <si>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</si>
  <si>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</si>
  <si>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</si>
  <si>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</si>
  <si>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</si>
  <si>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</si>
  <si>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</si>
  <si>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</si>
  <si>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</si>
  <si>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</si>
  <si>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</si>
  <si>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</si>
  <si>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</si>
  <si>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</si>
  <si>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</si>
  <si>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</si>
  <si>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</si>
  <si>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</si>
  <si>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</si>
  <si>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</si>
  <si>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</si>
  <si>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</si>
  <si>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</si>
  <si>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</si>
  <si>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</si>
  <si>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</si>
  <si>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</si>
  <si>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</si>
  <si>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</si>
  <si>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</si>
  <si>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</si>
  <si>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</si>
  <si>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</si>
  <si>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</si>
  <si>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</si>
  <si>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</si>
  <si>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</si>
  <si>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</si>
  <si>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</si>
  <si>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</si>
  <si>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</si>
  <si>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</si>
  <si>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</si>
  <si>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</si>
  <si>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</si>
  <si>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</si>
  <si>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</si>
  <si>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</si>
  <si>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</si>
  <si>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</si>
  <si>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</si>
  <si>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</si>
  <si>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</si>
  <si>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</si>
  <si>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</si>
  <si>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</si>
  <si>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</si>
  <si>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</si>
  <si>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</si>
  <si>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</si>
  <si>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</si>
  <si>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</si>
  <si>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</si>
  <si>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</si>
  <si>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</si>
  <si>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</si>
  <si>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</si>
  <si>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</si>
  <si>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</si>
  <si>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</si>
  <si>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</si>
  <si>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</si>
  <si>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</si>
  <si>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</si>
  <si>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</si>
  <si>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</si>
  <si>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</si>
  <si>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</si>
  <si>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</si>
  <si>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</si>
  <si>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</si>
  <si>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</si>
  <si>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</si>
  <si>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</si>
  <si>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</si>
  <si>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</si>
  <si>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</si>
  <si>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</si>
  <si>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</si>
  <si>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</si>
  <si>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</si>
  <si>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</si>
  <si>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</si>
  <si>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</si>
  <si>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</si>
  <si>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</si>
  <si>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</si>
  <si>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</si>
  <si>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</si>
  <si>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</si>
  <si>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</si>
  <si>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</si>
  <si>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</si>
  <si>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</si>
  <si>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</si>
  <si>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</si>
  <si>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</si>
  <si>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</si>
  <si>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</si>
  <si>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</si>
  <si>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</si>
  <si>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</si>
  <si>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</si>
  <si>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</si>
  <si>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</si>
  <si>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</si>
  <si>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</si>
  <si>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</si>
  <si>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</si>
  <si>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</si>
  <si>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</si>
  <si>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</si>
  <si>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</si>
  <si>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</si>
  <si>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</si>
  <si>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</si>
  <si>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</si>
  <si>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</si>
  <si>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</si>
  <si>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</si>
  <si>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</si>
  <si>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</si>
  <si>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</si>
  <si>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</si>
  <si>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</si>
  <si>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</si>
  <si>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</si>
  <si>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</si>
  <si>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</si>
  <si>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</si>
  <si>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</si>
  <si>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</si>
  <si>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</si>
  <si>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</si>
  <si>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</si>
  <si>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</si>
  <si>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</si>
  <si>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</si>
  <si>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</si>
  <si>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</si>
  <si>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</si>
  <si>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</si>
  <si>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</si>
  <si>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</si>
  <si>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</si>
  <si>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</si>
  <si>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</si>
  <si>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</si>
  <si>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</si>
  <si>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</si>
  <si>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</si>
  <si>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</si>
  <si>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</si>
  <si>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</si>
  <si>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</si>
  <si>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</si>
  <si>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</si>
  <si>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</si>
  <si>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</si>
  <si>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</si>
  <si>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</si>
  <si>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</si>
  <si>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</si>
  <si>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</si>
  <si>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</si>
  <si>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</si>
  <si>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</si>
  <si>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</si>
  <si>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</si>
  <si>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</si>
  <si>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</si>
  <si>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</si>
  <si>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</si>
  <si>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</si>
  <si>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</si>
  <si>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</si>
  <si>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</si>
  <si>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</si>
  <si>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</si>
  <si>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</si>
  <si>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</si>
  <si>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</si>
  <si>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</si>
  <si>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</si>
  <si>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</si>
  <si>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</si>
  <si>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</si>
  <si>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</si>
  <si>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</si>
  <si>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</si>
  <si>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</si>
  <si>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</si>
  <si>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</si>
  <si>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</si>
  <si>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</si>
  <si>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</si>
  <si>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</si>
  <si>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</si>
  <si>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</si>
  <si>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</si>
  <si>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</si>
  <si>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</si>
  <si>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</si>
  <si>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</si>
  <si>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</si>
  <si>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</si>
  <si>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</si>
  <si>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</si>
  <si>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</si>
  <si>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</si>
  <si>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</si>
  <si>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</si>
  <si>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</si>
  <si>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</si>
  <si>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</si>
  <si>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</si>
  <si>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</si>
  <si>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</si>
  <si>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</si>
  <si>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</si>
  <si>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</si>
  <si>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</si>
  <si>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</si>
  <si>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</si>
  <si>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</si>
  <si>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</si>
  <si>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</si>
  <si>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</si>
  <si>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</si>
  <si>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</si>
  <si>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</si>
  <si>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</si>
  <si>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</si>
  <si>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</si>
  <si>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</si>
  <si>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</si>
  <si>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</si>
  <si>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</si>
  <si>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</si>
  <si>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</si>
  <si>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</si>
  <si>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</si>
  <si>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</si>
  <si>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</si>
  <si>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</si>
  <si>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</si>
  <si>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</si>
  <si>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</si>
  <si>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</si>
  <si>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</si>
  <si>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</si>
  <si>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</si>
  <si>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</si>
  <si>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</si>
  <si>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</si>
  <si>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</si>
  <si>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</si>
  <si>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</si>
  <si>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</si>
  <si>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</si>
  <si>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</si>
  <si>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</si>
  <si>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</si>
  <si>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</si>
  <si>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</si>
  <si>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</si>
  <si>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</si>
  <si>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</si>
  <si>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</si>
  <si>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</si>
  <si>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</si>
  <si>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</si>
  <si>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</si>
  <si>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</si>
  <si>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</si>
  <si>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</si>
  <si>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</si>
  <si>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</si>
  <si>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</si>
  <si>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</si>
  <si>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</si>
  <si>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</si>
  <si>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</si>
  <si>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</si>
  <si>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</si>
  <si>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</si>
  <si>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</si>
  <si>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</si>
  <si>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</si>
  <si>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</si>
  <si>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</si>
  <si>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</si>
  <si>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</si>
  <si>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</si>
  <si>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</si>
  <si>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</si>
  <si>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</si>
  <si>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</si>
  <si>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</si>
  <si>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</si>
  <si>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</si>
  <si>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</si>
  <si>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</si>
  <si>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</si>
  <si>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</si>
  <si>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</si>
  <si>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</si>
  <si>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</si>
  <si>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</si>
  <si>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</si>
  <si>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</si>
  <si>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</si>
  <si>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</si>
  <si>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</si>
  <si>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</si>
  <si>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</si>
  <si>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</si>
  <si>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</si>
  <si>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</si>
  <si>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</si>
  <si>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</si>
  <si>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</si>
  <si>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</si>
  <si>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</si>
  <si>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</si>
  <si>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</si>
  <si>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</si>
  <si>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</si>
  <si>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</si>
  <si>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</si>
  <si>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</si>
  <si>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</si>
  <si>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</si>
  <si>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</si>
  <si>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</si>
  <si>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</si>
  <si>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</si>
  <si>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</si>
  <si>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</si>
  <si>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</si>
  <si>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</si>
  <si>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</si>
  <si>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</si>
  <si>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</si>
  <si>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</si>
  <si>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</si>
  <si>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</si>
  <si>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</si>
  <si>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</si>
  <si>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</si>
  <si>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</si>
  <si>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</si>
  <si>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</si>
  <si>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</si>
  <si>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</si>
  <si>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</si>
  <si>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</si>
  <si>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</si>
  <si>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</si>
  <si>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</si>
  <si>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</si>
  <si>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</si>
  <si>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</si>
  <si>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</si>
  <si>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</si>
  <si>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</si>
  <si>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</si>
  <si>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</si>
  <si>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</si>
  <si>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</si>
  <si>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</si>
  <si>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</si>
  <si>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</si>
  <si>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</si>
  <si>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</si>
  <si>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</si>
  <si>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</si>
  <si>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</si>
  <si>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</si>
  <si>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</si>
  <si>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</si>
  <si>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</si>
  <si>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</si>
  <si>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</si>
  <si>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</si>
  <si>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</si>
  <si>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</si>
  <si>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</si>
  <si>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</si>
  <si>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</si>
  <si>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</si>
  <si>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</si>
  <si>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</si>
  <si>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</si>
  <si>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</si>
  <si>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</si>
  <si>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</si>
  <si>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</si>
  <si>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</si>
  <si>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</si>
  <si>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</si>
  <si>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</si>
  <si>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</si>
  <si>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</si>
  <si>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</si>
  <si>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</si>
  <si>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</si>
  <si>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</si>
  <si>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</si>
  <si>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</si>
  <si>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</si>
  <si>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</si>
  <si>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</si>
  <si>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</si>
  <si>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</si>
  <si>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</si>
  <si>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</si>
  <si>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</si>
  <si>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</si>
  <si>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</si>
  <si>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</si>
  <si>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</si>
  <si>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</si>
  <si>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</si>
  <si>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</si>
  <si>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</si>
  <si>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</si>
  <si>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</si>
  <si>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</si>
  <si>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</si>
  <si>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</si>
  <si>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</si>
  <si>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</si>
  <si>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</si>
  <si>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</si>
  <si>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</si>
  <si>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</si>
  <si>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</si>
  <si>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</si>
  <si>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</si>
  <si>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</si>
  <si>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</si>
  <si>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</si>
  <si>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</si>
  <si>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</si>
  <si>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</si>
  <si>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</si>
  <si>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</si>
  <si>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</si>
  <si>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</si>
  <si>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</si>
  <si>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</si>
  <si>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</si>
  <si>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</si>
  <si>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</si>
  <si>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</si>
  <si>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</si>
  <si>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</si>
  <si>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</si>
  <si>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</si>
  <si>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</si>
  <si>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</si>
  <si>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</si>
  <si>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</si>
  <si>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</si>
  <si>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</si>
  <si>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</si>
  <si>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</si>
  <si>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</si>
  <si>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</si>
  <si>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</si>
  <si>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</si>
  <si>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</si>
  <si>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</si>
  <si>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</si>
  <si>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</si>
  <si>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</si>
  <si>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</si>
  <si>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</si>
  <si>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</si>
  <si>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</si>
  <si>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</si>
  <si>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</si>
  <si>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</si>
  <si>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</si>
  <si>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</si>
  <si>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</si>
  <si>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</si>
  <si>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</si>
  <si>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</si>
  <si>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</si>
  <si>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</si>
  <si>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</si>
  <si>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</si>
  <si>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</si>
  <si>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</si>
  <si>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</si>
  <si>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</si>
  <si>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</si>
  <si>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</si>
  <si>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</si>
  <si>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</si>
  <si>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</si>
  <si>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</si>
  <si>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</si>
  <si>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</si>
  <si>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</si>
  <si>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</si>
  <si>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</si>
  <si>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</si>
  <si>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</si>
  <si>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</si>
  <si>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</si>
  <si>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</si>
  <si>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</si>
  <si>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</si>
  <si>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</si>
  <si>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</si>
  <si>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</si>
  <si>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</si>
  <si>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</si>
  <si>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</si>
  <si>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</si>
  <si>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</si>
  <si>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</si>
  <si>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</si>
  <si>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</si>
  <si>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</si>
  <si>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</si>
  <si>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</si>
  <si>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</si>
  <si>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</si>
  <si>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</si>
  <si>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</si>
  <si>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</si>
  <si>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</si>
  <si>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</si>
  <si>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</si>
  <si>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</si>
  <si>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</si>
  <si>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</si>
  <si>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</si>
  <si>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</si>
  <si>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</si>
  <si>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</si>
  <si>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</si>
  <si>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</si>
  <si>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</si>
  <si>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</si>
  <si>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</si>
  <si>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</si>
  <si>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</si>
  <si>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</si>
  <si>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</si>
  <si>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</si>
  <si>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</si>
  <si>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</si>
  <si>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</si>
  <si>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</si>
  <si>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</si>
  <si>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</si>
  <si>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</si>
  <si>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</si>
  <si>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</si>
  <si>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</si>
  <si>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</si>
  <si>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</si>
  <si>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</si>
  <si>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</si>
  <si>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</si>
  <si>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</si>
  <si>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</si>
  <si>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</si>
  <si>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</si>
  <si>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</si>
  <si>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</si>
  <si>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</si>
  <si>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</si>
  <si>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</si>
  <si>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</si>
  <si>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</si>
  <si>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</si>
  <si>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</si>
  <si>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</si>
  <si>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</si>
  <si>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</si>
  <si>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</si>
  <si>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</si>
  <si>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</si>
  <si>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</si>
  <si>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</si>
  <si>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</si>
  <si>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</si>
  <si>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</si>
  <si>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</si>
  <si>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</si>
  <si>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</si>
  <si>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</si>
  <si>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</si>
  <si>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</si>
  <si>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</si>
  <si>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</si>
  <si>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</si>
  <si>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</si>
  <si>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</si>
  <si>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</si>
  <si>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</si>
  <si>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</si>
  <si>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</si>
  <si>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</si>
  <si>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</si>
  <si>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</si>
  <si>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</si>
  <si>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</si>
  <si>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</si>
  <si>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</si>
  <si>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</si>
  <si>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</si>
  <si>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</si>
  <si>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</si>
  <si>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</si>
  <si>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</si>
  <si>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</si>
  <si>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</si>
  <si>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</si>
  <si>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</si>
  <si>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</si>
  <si>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</si>
  <si>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</si>
  <si>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</si>
  <si>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</si>
  <si>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</si>
  <si>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</si>
  <si>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</si>
  <si>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</si>
  <si>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</si>
  <si>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</si>
  <si>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</si>
  <si>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</si>
  <si>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</si>
  <si>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</si>
  <si>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</si>
  <si>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</si>
  <si>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</si>
  <si>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</si>
  <si>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</si>
  <si>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</si>
  <si>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</si>
  <si>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</si>
  <si>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</si>
  <si>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</si>
  <si>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</si>
  <si>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</si>
  <si>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</si>
  <si>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</si>
  <si>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</si>
  <si>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</si>
  <si>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</si>
  <si>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</si>
  <si>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</si>
  <si>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</si>
  <si>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</si>
  <si>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</si>
  <si>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</si>
  <si>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</si>
  <si>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</si>
  <si>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</si>
  <si>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</si>
  <si>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</si>
  <si>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</si>
  <si>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</si>
  <si>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</si>
  <si>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</si>
  <si>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</si>
  <si>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</si>
  <si>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</si>
  <si>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</si>
  <si>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</si>
  <si>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</si>
  <si>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</si>
  <si>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</si>
  <si>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</si>
  <si>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</si>
  <si>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</si>
  <si>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</si>
  <si>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</si>
  <si>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</si>
  <si>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</si>
  <si>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</si>
  <si>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</si>
  <si>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</si>
  <si>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</si>
  <si>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</si>
  <si>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</si>
  <si>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</si>
  <si>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</si>
  <si>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</si>
  <si>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</si>
  <si>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</si>
  <si>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</si>
  <si>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</si>
  <si>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</si>
  <si>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</si>
  <si>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</si>
  <si>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</si>
  <si>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</si>
  <si>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</si>
  <si>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</si>
  <si>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</si>
  <si>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</si>
  <si>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</si>
  <si>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</si>
  <si>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</si>
  <si>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</si>
  <si>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</si>
  <si>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</si>
  <si>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</si>
  <si>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</si>
  <si>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</si>
  <si>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</si>
  <si>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</si>
  <si>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</si>
  <si>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</si>
  <si>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</si>
  <si>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</si>
  <si>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</si>
  <si>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</si>
  <si>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</si>
  <si>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</si>
  <si>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</si>
  <si>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</si>
  <si>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</si>
  <si>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</si>
  <si>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</si>
  <si>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</si>
  <si>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</si>
  <si>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</si>
  <si>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</si>
  <si>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</si>
  <si>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</si>
  <si>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</si>
  <si>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</si>
  <si>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</si>
  <si>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</si>
  <si>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</si>
  <si>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</si>
  <si>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</si>
  <si>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</si>
  <si>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</si>
  <si>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</si>
  <si>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</si>
  <si>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</si>
  <si>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</si>
  <si>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</si>
  <si>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</si>
  <si>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</si>
  <si>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</si>
  <si>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</si>
  <si>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</si>
  <si>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</si>
  <si>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</si>
  <si>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</si>
  <si>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</si>
  <si>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</si>
  <si>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</si>
  <si>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</si>
  <si>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</si>
  <si>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</si>
  <si>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</si>
  <si>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</si>
  <si>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</si>
  <si>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</si>
  <si>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</si>
  <si>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</si>
  <si>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</si>
  <si>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</si>
  <si>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</si>
  <si>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</si>
  <si>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</si>
  <si>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</si>
  <si>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</si>
  <si>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</si>
  <si>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</si>
  <si>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</si>
  <si>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</si>
  <si>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</si>
  <si>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</si>
  <si>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</si>
  <si>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</si>
  <si>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</si>
  <si>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</si>
  <si>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</si>
  <si>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</si>
  <si>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</si>
  <si>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</si>
  <si>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</si>
  <si>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</si>
  <si>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</si>
  <si>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</si>
  <si>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</si>
  <si>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</si>
  <si>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</si>
  <si>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</si>
  <si>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</si>
  <si>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</si>
  <si>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</si>
  <si>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</si>
  <si>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</si>
  <si>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</si>
  <si>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</si>
  <si>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</si>
  <si>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</si>
  <si>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</si>
  <si>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</si>
  <si>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</si>
  <si>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</si>
  <si>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</si>
  <si>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</si>
  <si>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</si>
  <si>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</si>
  <si>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</si>
  <si>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</si>
  <si>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</si>
  <si>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</si>
  <si>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</si>
  <si>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</si>
  <si>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</si>
  <si>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</si>
  <si>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</si>
  <si>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</si>
  <si>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</si>
  <si>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</si>
  <si>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</si>
  <si>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</si>
  <si>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</si>
  <si>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</si>
  <si>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</si>
  <si>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</si>
  <si>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</si>
  <si>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</si>
  <si>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</si>
  <si>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</si>
  <si>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</si>
  <si>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</si>
  <si>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</si>
  <si>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</si>
  <si>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</si>
  <si>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</si>
  <si>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</si>
  <si>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</si>
  <si>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</si>
  <si>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</si>
  <si>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</si>
  <si>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</si>
  <si>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</si>
  <si>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</si>
  <si>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</si>
  <si>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</si>
  <si>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</si>
  <si>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</si>
  <si>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</si>
  <si>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</si>
  <si>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</si>
  <si>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</si>
  <si>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</si>
  <si>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</si>
  <si>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</si>
  <si>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</si>
  <si>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</si>
  <si>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</si>
  <si>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</si>
  <si>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</si>
  <si>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</si>
  <si>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</si>
  <si>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</si>
  <si>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</si>
  <si>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</si>
  <si>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</si>
  <si>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</si>
  <si>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</si>
  <si>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</si>
  <si>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</si>
  <si>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</si>
  <si>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</si>
  <si>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</si>
  <si>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</si>
  <si>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</si>
  <si>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</si>
  <si>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</si>
  <si>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</si>
  <si>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</si>
  <si>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</si>
  <si>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</si>
  <si>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</si>
  <si>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</si>
  <si>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</si>
  <si>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</si>
  <si>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</si>
  <si>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</si>
  <si>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</si>
  <si>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</si>
  <si>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</si>
  <si>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</si>
  <si>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</si>
  <si>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</si>
  <si>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</si>
  <si>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</si>
  <si>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</si>
  <si>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</si>
  <si>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</si>
  <si>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</si>
  <si>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</si>
  <si>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</si>
  <si>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</si>
  <si>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</si>
  <si>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</si>
  <si>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</si>
  <si>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</si>
  <si>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</si>
  <si>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</si>
  <si>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</si>
  <si>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</si>
  <si>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</si>
  <si>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</si>
  <si>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</si>
  <si>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</si>
  <si>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</si>
  <si>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</si>
  <si>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</si>
  <si>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</si>
  <si>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</si>
  <si>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</si>
  <si>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</si>
  <si>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</si>
  <si>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</si>
  <si>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</si>
  <si>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</si>
  <si>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</si>
  <si>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</si>
  <si>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</si>
  <si>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</si>
  <si>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</si>
  <si>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</si>
  <si>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</si>
  <si>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</si>
  <si>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</si>
  <si>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</si>
  <si>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</si>
  <si>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</si>
  <si>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</si>
  <si>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</si>
  <si>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</si>
  <si>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</si>
  <si>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</si>
  <si>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</si>
  <si>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</si>
  <si>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</si>
  <si>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</si>
  <si>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</si>
  <si>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</si>
  <si>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</si>
  <si>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</si>
  <si>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</si>
  <si>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</si>
  <si>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</si>
  <si>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</si>
  <si>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</si>
  <si>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</si>
  <si>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</si>
  <si>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</si>
  <si>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</si>
  <si>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</si>
  <si>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</si>
  <si>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</si>
  <si>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</si>
  <si>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</si>
  <si>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</si>
  <si>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</si>
  <si>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</si>
  <si>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</si>
  <si>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</si>
  <si>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</si>
  <si>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</si>
  <si>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</si>
  <si>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</si>
  <si>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</si>
  <si>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</si>
  <si>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</si>
  <si>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</si>
  <si>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</si>
  <si>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</si>
  <si>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</si>
  <si>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</si>
  <si>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</si>
  <si>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</si>
  <si>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</si>
  <si>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</si>
  <si>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</si>
  <si>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</si>
  <si>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</si>
  <si>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</si>
  <si>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</si>
  <si>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</si>
  <si>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</si>
  <si>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</si>
  <si>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</si>
  <si>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</si>
  <si>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</si>
  <si>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</si>
  <si>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</si>
  <si>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</si>
  <si>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</si>
  <si>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</si>
  <si>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</si>
  <si>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</si>
  <si>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</si>
  <si>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</si>
  <si>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</si>
  <si>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</si>
  <si>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</si>
  <si>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</si>
  <si>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</si>
  <si>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</si>
  <si>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</si>
  <si>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</si>
  <si>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</si>
  <si>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</si>
  <si>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</si>
  <si>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</si>
  <si>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</si>
  <si>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</si>
  <si>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</si>
  <si>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</si>
  <si>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</si>
  <si>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</si>
  <si>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</si>
  <si>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</si>
  <si>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</si>
  <si>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</si>
  <si>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</si>
  <si>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</si>
  <si>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</si>
  <si>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</si>
  <si>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</si>
  <si>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</si>
  <si>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</si>
  <si>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</si>
  <si>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</si>
  <si>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</si>
  <si>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</si>
  <si>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</si>
  <si>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</si>
  <si>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</si>
  <si>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</si>
  <si>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</si>
  <si>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</si>
  <si>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</si>
  <si>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</si>
  <si>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</si>
  <si>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</si>
  <si>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</si>
  <si>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</si>
  <si>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</si>
  <si>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</si>
  <si>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</si>
  <si>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</si>
  <si>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</si>
  <si>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</si>
  <si>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</si>
  <si>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</si>
  <si>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</si>
  <si>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</si>
  <si>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</si>
  <si>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</si>
  <si>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</si>
  <si>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</si>
  <si>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</si>
  <si>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</si>
  <si>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</si>
  <si>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</si>
  <si>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</si>
  <si>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</si>
  <si>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</si>
  <si>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</si>
  <si>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</si>
  <si>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</si>
  <si>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</si>
  <si>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</si>
  <si>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</si>
  <si>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</si>
  <si>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</si>
  <si>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</si>
  <si>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</si>
  <si>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</si>
  <si>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</si>
  <si>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</si>
  <si>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</si>
  <si>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</si>
  <si>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</si>
  <si>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</si>
  <si>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</si>
  <si>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</si>
  <si>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</si>
  <si>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</si>
  <si>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</si>
  <si>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</si>
  <si>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</si>
  <si>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</si>
  <si>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</si>
  <si>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</si>
  <si>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</si>
  <si>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</si>
  <si>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</si>
  <si>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</si>
  <si>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</si>
  <si>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</si>
  <si>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</si>
  <si>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</si>
  <si>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</si>
  <si>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</si>
  <si>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</si>
  <si>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</si>
  <si>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</si>
  <si>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</si>
  <si>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</si>
  <si>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</si>
  <si>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</si>
  <si>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</si>
  <si>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</si>
  <si>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</si>
  <si>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</si>
  <si>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</si>
  <si>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</si>
  <si>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</si>
  <si>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</si>
  <si>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</si>
  <si>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</si>
  <si>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</si>
  <si>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</si>
  <si>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</si>
  <si>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</si>
  <si>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</si>
  <si>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</si>
  <si>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</si>
  <si>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</si>
  <si>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</si>
  <si>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</si>
  <si>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</si>
  <si>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</si>
  <si>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</si>
  <si>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</si>
  <si>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</si>
  <si>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</si>
  <si>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</si>
  <si>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</si>
  <si>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</si>
  <si>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</si>
  <si>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</si>
  <si>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</si>
  <si>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</si>
  <si>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</si>
  <si>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</si>
  <si>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</si>
  <si>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</si>
  <si>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</si>
  <si>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</si>
  <si>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</si>
  <si>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</si>
  <si>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</si>
  <si>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</si>
  <si>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</si>
  <si>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</si>
  <si>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</si>
  <si>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</si>
  <si>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</si>
  <si>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</si>
  <si>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</si>
  <si>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</si>
  <si>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</si>
  <si>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</si>
  <si>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</si>
  <si>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</si>
  <si>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</si>
  <si>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</si>
  <si>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</si>
  <si>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</si>
  <si>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</si>
  <si>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</si>
  <si>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</si>
  <si>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</si>
  <si>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</si>
  <si>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</si>
  <si>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</si>
  <si>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</si>
  <si>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</si>
  <si>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</si>
  <si>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</si>
  <si>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</si>
  <si>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</si>
  <si>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</si>
  <si>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</si>
  <si>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</si>
  <si>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</si>
  <si>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</si>
  <si>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</si>
  <si>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</si>
  <si>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</si>
  <si>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</si>
  <si>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</si>
  <si>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</si>
  <si>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</si>
  <si>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</si>
  <si>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</si>
  <si>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</si>
  <si>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</si>
  <si>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</si>
  <si>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</si>
  <si>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</si>
  <si>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</si>
  <si>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</si>
  <si>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</si>
  <si>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</si>
  <si>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</si>
  <si>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</si>
  <si>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</si>
  <si>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</si>
  <si>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</si>
  <si>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</si>
  <si>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</si>
  <si>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</si>
  <si>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</si>
  <si>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</si>
  <si>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</si>
  <si>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</si>
  <si>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</si>
  <si>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</si>
  <si>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</si>
  <si>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</si>
  <si>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</si>
  <si>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</si>
  <si>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</si>
  <si>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</si>
  <si>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</si>
  <si>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</si>
  <si>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</si>
  <si>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</si>
  <si>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</si>
  <si>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</si>
  <si>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</si>
  <si>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</si>
  <si>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</si>
  <si>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</si>
  <si>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</si>
  <si>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</si>
  <si>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</si>
  <si>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</si>
  <si>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</si>
  <si>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</si>
  <si>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</si>
  <si>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</si>
  <si>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</si>
  <si>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</si>
  <si>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</si>
  <si>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</si>
  <si>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</si>
  <si>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</si>
  <si>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</si>
  <si>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</si>
  <si>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</si>
  <si>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</si>
  <si>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</si>
  <si>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</si>
  <si>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</si>
  <si>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</si>
  <si>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</si>
  <si>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</si>
  <si>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</si>
  <si>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</si>
  <si>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</si>
  <si>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</si>
  <si>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</si>
  <si>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</si>
  <si>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</si>
  <si>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</si>
  <si>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</si>
  <si>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</si>
  <si>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</si>
  <si>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</si>
  <si>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</si>
  <si>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</si>
  <si>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</si>
  <si>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</si>
  <si>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</si>
  <si>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</si>
  <si>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</si>
  <si>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</si>
  <si>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</si>
  <si>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</si>
  <si>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</si>
  <si>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</si>
  <si>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</si>
  <si>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</si>
  <si>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</si>
  <si>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</si>
  <si>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</si>
  <si>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</si>
  <si>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</si>
  <si>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</si>
  <si>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</si>
  <si>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</si>
  <si>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</si>
  <si>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</si>
  <si>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</si>
  <si>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</si>
  <si>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</si>
  <si>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</si>
  <si>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</si>
  <si>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</si>
  <si>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</si>
  <si>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</si>
  <si>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</si>
  <si>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</si>
  <si>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</si>
  <si>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</si>
  <si>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</si>
  <si>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</si>
  <si>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</si>
  <si>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</si>
  <si>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</si>
  <si>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</si>
  <si>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</si>
  <si>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</si>
  <si>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</si>
  <si>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</si>
  <si>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</si>
  <si>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</si>
  <si>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</si>
  <si>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</si>
  <si>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</si>
  <si>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</si>
  <si>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</si>
  <si>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</si>
  <si>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</si>
  <si>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</si>
  <si>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</si>
  <si>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</si>
  <si>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</si>
  <si>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</si>
  <si>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</si>
  <si>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</si>
  <si>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</si>
  <si>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</si>
  <si>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</si>
  <si>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</si>
  <si>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</si>
  <si>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</si>
  <si>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</si>
  <si>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</si>
  <si>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</si>
  <si>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</si>
  <si>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</si>
  <si>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</si>
  <si>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</si>
  <si>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</si>
  <si>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</si>
  <si>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</si>
  <si>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</si>
  <si>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</si>
  <si>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</si>
  <si>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</si>
  <si>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</si>
  <si>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</si>
  <si>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</si>
  <si>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</si>
  <si>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</si>
  <si>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</si>
  <si>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</si>
  <si>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</si>
  <si>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</si>
  <si>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</si>
  <si>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</si>
  <si>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</si>
  <si>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</si>
  <si>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</si>
  <si>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</si>
  <si>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</si>
  <si>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</si>
  <si>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</si>
  <si>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</si>
  <si>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</si>
  <si>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</si>
  <si>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</si>
  <si>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</si>
  <si>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</si>
  <si>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</si>
  <si>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</si>
  <si>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</si>
  <si>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</si>
  <si>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</si>
  <si>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</si>
  <si>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</si>
  <si>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</si>
  <si>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</si>
  <si>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</si>
  <si>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</si>
  <si>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</si>
  <si>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</si>
  <si>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</si>
  <si>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</si>
  <si>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</si>
  <si>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</si>
  <si>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</si>
  <si>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</si>
  <si>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</si>
  <si>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</si>
  <si>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</si>
  <si>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</si>
  <si>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</si>
  <si>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</si>
  <si>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</si>
  <si>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</si>
  <si>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</si>
  <si>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</si>
  <si>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</si>
  <si>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</si>
  <si>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</si>
  <si>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</si>
  <si>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</si>
  <si>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</si>
  <si>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</si>
  <si>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</si>
  <si>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</si>
  <si>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</si>
  <si>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</si>
  <si>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</si>
  <si>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</si>
  <si>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</si>
  <si>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</si>
  <si>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</si>
  <si>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</si>
  <si>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</si>
  <si>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</si>
  <si>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</si>
  <si>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</si>
  <si>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</si>
  <si>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</si>
  <si>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</si>
  <si>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</si>
  <si>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</si>
  <si>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</si>
  <si>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</si>
  <si>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</si>
  <si>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</si>
  <si>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</si>
  <si>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</si>
  <si>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</si>
  <si>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</si>
  <si>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</si>
  <si>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</si>
  <si>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</si>
  <si>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</si>
  <si>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</si>
  <si>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</si>
  <si>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</si>
  <si>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</si>
  <si>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</si>
  <si>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</si>
  <si>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</si>
  <si>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</si>
  <si>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</si>
  <si>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</si>
  <si>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</si>
  <si>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</si>
  <si>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</si>
  <si>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</si>
  <si>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</si>
  <si>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</si>
  <si>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</si>
  <si>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</si>
  <si>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</si>
  <si>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</si>
  <si>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</si>
  <si>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</si>
  <si>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</si>
  <si>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</si>
  <si>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</si>
  <si>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</si>
  <si>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</si>
  <si>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</si>
  <si>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</si>
  <si>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</si>
  <si>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</si>
  <si>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</si>
  <si>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</si>
  <si>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</si>
  <si>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</si>
  <si>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</si>
  <si>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</si>
  <si>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</si>
  <si>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</si>
  <si>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</si>
  <si>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</si>
  <si>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</si>
  <si>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</si>
  <si>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</si>
  <si>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</si>
  <si>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</si>
  <si>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</si>
  <si>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</si>
  <si>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</si>
  <si>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</si>
  <si>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</si>
  <si>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</si>
  <si>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</si>
  <si>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</si>
  <si>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</si>
  <si>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</si>
  <si>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</si>
  <si>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</si>
  <si>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</si>
  <si>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</si>
  <si>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</si>
  <si>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</si>
  <si>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</si>
  <si>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</si>
  <si>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</si>
  <si>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</si>
  <si>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</si>
  <si>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</si>
  <si>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</si>
  <si>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</si>
  <si>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</si>
  <si>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</si>
  <si>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</si>
  <si>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</si>
  <si>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</si>
  <si>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</si>
  <si>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</si>
  <si>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</si>
  <si>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</si>
  <si>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</si>
  <si>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</si>
  <si>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</si>
  <si>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</si>
  <si>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</si>
  <si>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</si>
  <si>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</si>
  <si>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</si>
  <si>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</si>
  <si>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</si>
  <si>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</si>
  <si>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</si>
  <si>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</si>
  <si>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</si>
  <si>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</si>
  <si>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</si>
  <si>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</si>
  <si>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</si>
  <si>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</si>
  <si>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</si>
  <si>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</si>
  <si>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</si>
  <si>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</si>
  <si>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</si>
  <si>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</si>
  <si>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</si>
  <si>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</si>
  <si>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</si>
  <si>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</si>
  <si>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</si>
  <si>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</si>
  <si>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</si>
  <si>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</si>
  <si>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</si>
  <si>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</si>
  <si>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</si>
  <si>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</si>
  <si>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</si>
  <si>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</si>
  <si>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</si>
  <si>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</si>
  <si>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</si>
  <si>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</si>
  <si>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</si>
  <si>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</si>
  <si>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</si>
  <si>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</si>
  <si>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</si>
  <si>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</si>
  <si>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</si>
  <si>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</si>
  <si>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</si>
  <si>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</si>
  <si>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</si>
  <si>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</si>
  <si>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</si>
  <si>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</si>
  <si>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</si>
  <si>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</si>
  <si>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</si>
  <si>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</si>
  <si>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</si>
  <si>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</si>
  <si>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</si>
  <si>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</si>
  <si>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</si>
  <si>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</si>
  <si>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</si>
  <si>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</si>
  <si>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</si>
  <si>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</si>
  <si>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</si>
  <si>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</si>
  <si>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</si>
  <si>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</si>
  <si>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</si>
  <si>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</si>
  <si>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</si>
  <si>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</si>
  <si>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</si>
  <si>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</si>
  <si>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</si>
  <si>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</si>
  <si>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</si>
  <si>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</si>
  <si>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</si>
  <si>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</si>
  <si>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</si>
  <si>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</si>
  <si>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</si>
  <si>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</si>
  <si>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</si>
  <si>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</si>
  <si>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</si>
  <si>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</si>
  <si>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</si>
  <si>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</si>
  <si>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</si>
  <si>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</si>
  <si>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</si>
  <si>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</si>
  <si>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</si>
  <si>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</si>
  <si>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</si>
  <si>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</si>
  <si>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</si>
  <si>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</si>
  <si>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</si>
  <si>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</si>
  <si>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</si>
  <si>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</si>
  <si>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</si>
  <si>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</si>
  <si>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</si>
  <si>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</si>
  <si>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</si>
  <si>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</si>
  <si>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</si>
  <si>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</si>
  <si>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</si>
  <si>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</si>
  <si>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</si>
  <si>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</si>
  <si>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</si>
  <si>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</si>
  <si>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</si>
  <si>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</si>
  <si>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</si>
  <si>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</si>
  <si>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</si>
  <si>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</si>
  <si>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</si>
  <si>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</si>
  <si>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</si>
  <si>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</si>
  <si>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</si>
  <si>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</si>
  <si>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</si>
  <si>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</si>
  <si>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</si>
  <si>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</si>
  <si>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</si>
  <si>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</si>
  <si>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</si>
  <si>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</si>
  <si>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</si>
  <si>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</si>
  <si>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</si>
  <si>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</si>
  <si>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</si>
  <si>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</si>
  <si>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</si>
  <si>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</si>
  <si>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</si>
  <si>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</si>
  <si>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</si>
  <si>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</si>
  <si>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</si>
  <si>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</si>
  <si>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</si>
  <si>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</si>
  <si>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</si>
  <si>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</si>
  <si>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</si>
  <si>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</si>
  <si>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</si>
  <si>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</si>
  <si>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</si>
  <si>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</si>
  <si>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</si>
  <si>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</si>
  <si>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</si>
  <si>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</si>
  <si>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</si>
  <si>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</si>
  <si>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</si>
  <si>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</si>
  <si>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</si>
  <si>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</si>
  <si>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</si>
  <si>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</si>
  <si>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</si>
  <si>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</si>
  <si>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</si>
  <si>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</si>
  <si>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</si>
  <si>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</si>
  <si>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</si>
  <si>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</si>
  <si>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</si>
  <si>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</si>
  <si>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</si>
  <si>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</si>
  <si>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</si>
  <si>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</si>
  <si>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</si>
  <si>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</si>
  <si>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</si>
  <si>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</si>
  <si>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</si>
  <si>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</si>
  <si>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</si>
  <si>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</si>
  <si>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</si>
  <si>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</si>
  <si>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</si>
  <si>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</si>
  <si>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</si>
  <si>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</si>
  <si>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</si>
  <si>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</si>
  <si>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</si>
  <si>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</si>
  <si>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</si>
  <si>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</si>
  <si>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</si>
  <si>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</si>
  <si>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</si>
  <si>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</si>
  <si>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</si>
  <si>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</si>
  <si>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</si>
  <si>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</si>
  <si>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</si>
  <si>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</si>
  <si>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</si>
  <si>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</si>
  <si>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</si>
  <si>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</si>
  <si>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</si>
  <si>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</si>
  <si>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</si>
  <si>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</si>
  <si>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</si>
  <si>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</si>
  <si>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</si>
  <si>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</si>
  <si>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</si>
  <si>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</si>
  <si>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</si>
  <si>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</si>
  <si>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</si>
  <si>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</si>
  <si>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</si>
  <si>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</si>
  <si>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</si>
  <si>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</si>
  <si>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</si>
  <si>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</si>
  <si>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</si>
  <si>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</si>
  <si>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</si>
  <si>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</si>
  <si>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</si>
  <si>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</si>
  <si>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</si>
  <si>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</si>
  <si>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</si>
  <si>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</si>
  <si>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</si>
  <si>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</si>
  <si>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</si>
  <si>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</si>
  <si>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</si>
  <si>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</si>
  <si>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</si>
  <si>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</si>
  <si>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</si>
  <si>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</si>
  <si>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</si>
  <si>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</si>
  <si>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</si>
  <si>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</si>
  <si>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</si>
  <si>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</si>
  <si>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</si>
  <si>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</si>
  <si>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</si>
  <si>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</si>
  <si>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</si>
  <si>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</si>
  <si>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</si>
  <si>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</si>
  <si>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</si>
  <si>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</si>
  <si>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</si>
  <si>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</si>
  <si>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</si>
  <si>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</si>
  <si>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</si>
  <si>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</si>
  <si>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</si>
  <si>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</si>
  <si>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</si>
  <si>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</si>
  <si>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</si>
  <si>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</si>
  <si>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</si>
  <si>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</si>
  <si>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</si>
  <si>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</si>
  <si>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</si>
  <si>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</si>
  <si>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</si>
  <si>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</si>
  <si>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</si>
  <si>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</si>
  <si>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</si>
  <si>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</si>
  <si>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</si>
  <si>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</si>
  <si>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</si>
  <si>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</si>
  <si>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</si>
  <si>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</si>
  <si>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</si>
  <si>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</si>
  <si>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</si>
  <si>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</si>
  <si>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</si>
  <si>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</si>
  <si>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</si>
  <si>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</si>
  <si>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</si>
  <si>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</si>
  <si>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</si>
  <si>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</si>
  <si>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</si>
  <si>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</si>
  <si>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</si>
  <si>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</si>
  <si>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</si>
  <si>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</si>
  <si>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</si>
  <si>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</si>
  <si>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</si>
  <si>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</si>
  <si>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</si>
  <si>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</si>
  <si>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</si>
  <si>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</si>
  <si>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</si>
  <si>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</si>
  <si>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</si>
  <si>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</si>
  <si>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</si>
  <si>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</si>
  <si>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</si>
  <si>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</si>
  <si>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</si>
  <si>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</si>
  <si>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</si>
  <si>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</si>
  <si>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</si>
  <si>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</si>
  <si>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</si>
  <si>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</si>
  <si>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</si>
  <si>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</si>
  <si>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</si>
  <si>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</si>
  <si>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</si>
  <si>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</si>
  <si>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</si>
  <si>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</si>
  <si>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</si>
  <si>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</si>
  <si>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</si>
  <si>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</si>
  <si>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</si>
  <si>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</si>
  <si>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</si>
  <si>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</si>
  <si>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</si>
  <si>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</si>
  <si>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</si>
  <si>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</si>
  <si>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</si>
  <si>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</si>
  <si>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</si>
  <si>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</si>
  <si>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</si>
  <si>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</si>
  <si>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</si>
  <si>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</si>
  <si>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</si>
  <si>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</si>
  <si>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</si>
  <si>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</si>
  <si>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</si>
  <si>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</si>
  <si>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</si>
  <si>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</si>
  <si>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</si>
  <si>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</si>
  <si>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</si>
  <si>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</si>
  <si>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</si>
  <si>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</si>
  <si>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</si>
  <si>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</si>
  <si>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</si>
  <si>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</si>
  <si>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</si>
  <si>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</si>
  <si>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</si>
  <si>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</si>
  <si>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</si>
  <si>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</si>
  <si>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</si>
  <si>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</si>
  <si>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</si>
  <si>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</si>
  <si>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</si>
  <si>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</si>
  <si>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</si>
  <si>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</si>
  <si>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</si>
  <si>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</si>
  <si>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</si>
  <si>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</si>
  <si>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</si>
  <si>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</si>
  <si>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</si>
  <si>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</si>
  <si>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</si>
  <si>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</si>
  <si>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</si>
  <si>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</si>
  <si>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</si>
  <si>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</si>
  <si>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</si>
  <si>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</si>
  <si>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</si>
  <si>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</si>
  <si>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</si>
  <si>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</si>
  <si>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</si>
  <si>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</si>
  <si>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</si>
  <si>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</si>
  <si>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</si>
  <si>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</si>
  <si>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</si>
  <si>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</si>
  <si>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</si>
  <si>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</si>
  <si>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</si>
  <si>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</si>
  <si>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</si>
  <si>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</si>
  <si>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</si>
  <si>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</si>
  <si>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</si>
  <si>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</si>
  <si>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</si>
  <si>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</si>
  <si>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</si>
  <si>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</si>
  <si>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</si>
  <si>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</si>
  <si>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</si>
  <si>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</si>
  <si>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</si>
  <si>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</si>
  <si>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</si>
  <si>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</si>
  <si>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</si>
  <si>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</si>
  <si>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</si>
  <si>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</si>
  <si>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</si>
  <si>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</si>
  <si>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</si>
  <si>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</si>
  <si>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</si>
  <si>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</si>
  <si>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</si>
  <si>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</si>
  <si>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</si>
  <si>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</si>
  <si>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</si>
  <si>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</si>
  <si>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</si>
  <si>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</si>
  <si>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</si>
  <si>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</si>
  <si>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</si>
  <si>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</si>
  <si>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</si>
  <si>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</si>
  <si>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</si>
  <si>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</si>
  <si>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</si>
  <si>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</si>
  <si>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</si>
  <si>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</si>
  <si>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</si>
  <si>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</si>
  <si>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</si>
  <si>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</si>
  <si>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</si>
  <si>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</si>
  <si>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</si>
  <si>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</si>
  <si>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</si>
  <si>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</si>
  <si>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</si>
  <si>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</si>
  <si>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</si>
  <si>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</si>
  <si>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</si>
  <si>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</si>
  <si>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</si>
  <si>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</si>
  <si>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</si>
  <si>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</si>
  <si>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</si>
  <si>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</si>
  <si>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</si>
  <si>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</si>
  <si>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</si>
  <si>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</si>
  <si>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</si>
  <si>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</si>
  <si>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</si>
  <si>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</si>
  <si>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</si>
  <si>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</si>
  <si>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</si>
  <si>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</si>
  <si>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</si>
  <si>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</si>
  <si>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</si>
  <si>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</si>
  <si>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</si>
  <si>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</si>
  <si>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</si>
  <si>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</si>
  <si>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</si>
  <si>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</si>
  <si>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</si>
  <si>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</si>
  <si>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</si>
  <si>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</si>
  <si>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</si>
  <si>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</si>
  <si>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</si>
  <si>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</si>
  <si>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</si>
  <si>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</si>
  <si>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</si>
  <si>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</si>
  <si>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</si>
  <si>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</si>
  <si>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</si>
  <si>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</si>
  <si>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</si>
  <si>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</si>
  <si>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</si>
  <si>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</si>
  <si>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</si>
  <si>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</si>
  <si>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</si>
  <si>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</si>
  <si>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</si>
  <si>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</si>
  <si>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</si>
  <si>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</si>
  <si>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</si>
  <si>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</si>
  <si>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</si>
  <si>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</si>
  <si>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</si>
  <si>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</si>
  <si>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</si>
  <si>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</si>
  <si>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</si>
  <si>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</si>
  <si>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</si>
  <si>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</si>
  <si>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</si>
  <si>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</si>
  <si>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</si>
  <si>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</si>
  <si>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</si>
  <si>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</si>
  <si>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</si>
  <si>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</si>
  <si>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</si>
  <si>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</si>
  <si>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</si>
  <si>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</si>
  <si>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</si>
  <si>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</si>
  <si>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</si>
  <si>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</si>
  <si>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</si>
  <si>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</si>
  <si>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</si>
  <si>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</si>
  <si>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</si>
  <si>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</si>
  <si>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</si>
  <si>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</si>
  <si>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</si>
  <si>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</si>
  <si>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</si>
  <si>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</si>
  <si>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</si>
  <si>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</si>
  <si>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</si>
  <si>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</si>
  <si>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</si>
  <si>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</si>
  <si>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</si>
  <si>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</si>
  <si>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</si>
  <si>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</si>
  <si>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</si>
  <si>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</si>
  <si>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</si>
  <si>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</si>
  <si>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</si>
  <si>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</si>
  <si>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</si>
  <si>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</si>
  <si>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</si>
  <si>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</si>
  <si>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</si>
  <si>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</si>
  <si>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</si>
  <si>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</si>
  <si>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</si>
  <si>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</si>
  <si>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</si>
  <si>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</si>
  <si>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</si>
  <si>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</si>
  <si>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</si>
  <si>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</si>
  <si>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</si>
  <si>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</si>
  <si>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</si>
  <si>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</si>
  <si>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</si>
  <si>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</si>
  <si>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</si>
  <si>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</si>
  <si>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</si>
  <si>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</si>
  <si>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</si>
  <si>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</si>
  <si>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</si>
  <si>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</si>
  <si>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</si>
  <si>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</si>
  <si>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</si>
  <si>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</si>
  <si>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</si>
  <si>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</si>
  <si>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</si>
  <si>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</si>
  <si>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</si>
  <si>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</si>
  <si>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</si>
  <si>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</si>
  <si>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</si>
  <si>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</si>
  <si>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</si>
  <si>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</si>
  <si>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</si>
  <si>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</si>
  <si>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</si>
  <si>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</si>
  <si>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</si>
  <si>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</si>
  <si>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</si>
  <si>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</si>
  <si>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</si>
  <si>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</si>
  <si>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</si>
  <si>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</si>
  <si>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</si>
  <si>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</si>
  <si>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</si>
  <si>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</si>
  <si>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</si>
  <si>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</si>
  <si>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</si>
  <si>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</si>
  <si>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</si>
  <si>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</si>
  <si>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</si>
  <si>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</si>
  <si>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</si>
  <si>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</si>
  <si>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</si>
  <si>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</si>
  <si>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</si>
  <si>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</si>
  <si>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</si>
  <si>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</si>
  <si>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</si>
  <si>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</si>
  <si>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</si>
  <si>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</si>
  <si>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</si>
  <si>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</si>
  <si>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</si>
  <si>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</si>
  <si>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</si>
  <si>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</si>
  <si>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</si>
  <si>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</si>
  <si>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</si>
  <si>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</si>
  <si>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</si>
  <si>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</si>
  <si>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</si>
  <si>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</si>
  <si>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</si>
  <si>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</si>
  <si>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</si>
  <si>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</si>
  <si>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</si>
  <si>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</si>
  <si>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</si>
  <si>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</si>
  <si>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</si>
  <si>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</si>
  <si>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</si>
  <si>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</si>
  <si>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</si>
  <si>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</si>
  <si>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</si>
  <si>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</si>
  <si>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</si>
  <si>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</si>
  <si>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</si>
  <si>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</si>
  <si>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</si>
  <si>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</si>
  <si>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</si>
  <si>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</si>
  <si>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</si>
  <si>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</si>
  <si>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</si>
  <si>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</si>
  <si>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</si>
  <si>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</si>
  <si>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</si>
  <si>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</si>
  <si>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</si>
  <si>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</si>
  <si>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</si>
  <si>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</si>
  <si>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</si>
  <si>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</si>
  <si>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</si>
  <si>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</si>
  <si>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</si>
  <si>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</si>
  <si>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</si>
  <si>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</si>
  <si>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</si>
  <si>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</si>
  <si>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</si>
  <si>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</si>
  <si>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</si>
  <si>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</si>
  <si>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</si>
  <si>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</si>
  <si>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</si>
  <si>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</si>
  <si>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</si>
  <si>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</si>
  <si>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</si>
  <si>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</si>
  <si>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</si>
  <si>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</si>
  <si>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</si>
  <si>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</si>
  <si>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</si>
  <si>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</si>
  <si>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</si>
  <si>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</si>
  <si>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</si>
  <si>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</si>
  <si>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</si>
  <si>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</si>
  <si>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</si>
  <si>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</si>
  <si>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</si>
  <si>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</si>
  <si>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</si>
  <si>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</si>
  <si>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</si>
  <si>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</si>
  <si>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</si>
  <si>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</si>
  <si>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</si>
  <si>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</si>
  <si>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</si>
  <si>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</si>
  <si>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</si>
  <si>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</si>
  <si>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</si>
  <si>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</si>
  <si>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</si>
  <si>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</si>
  <si>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</si>
  <si>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</si>
  <si>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</si>
  <si>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</si>
  <si>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</si>
  <si>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</si>
  <si>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</si>
  <si>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</si>
  <si>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</si>
  <si>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</si>
  <si>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</si>
  <si>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</si>
  <si>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</si>
  <si>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</si>
  <si>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</si>
  <si>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</si>
  <si>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</si>
  <si>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</si>
  <si>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</si>
  <si>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</si>
  <si>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</si>
  <si>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</si>
  <si>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</si>
  <si>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</si>
  <si>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</si>
  <si>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</si>
  <si>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</si>
  <si>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</si>
  <si>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</si>
  <si>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</si>
  <si>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</si>
  <si>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</si>
  <si>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</si>
  <si>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</si>
  <si>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</si>
  <si>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</si>
  <si>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</si>
  <si>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</si>
  <si>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</si>
  <si>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</si>
  <si>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</si>
  <si>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</si>
  <si>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</si>
  <si>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</si>
  <si>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</si>
  <si>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</si>
  <si>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</si>
  <si>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</si>
  <si>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</si>
  <si>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</si>
  <si>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</si>
  <si>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</si>
  <si>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</si>
  <si>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</si>
  <si>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</si>
  <si>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</si>
  <si>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</si>
  <si>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</si>
  <si>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</si>
  <si>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</si>
  <si>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</si>
  <si>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</si>
  <si>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</si>
  <si>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</si>
  <si>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</si>
  <si>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</si>
  <si>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</si>
  <si>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</si>
  <si>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</si>
  <si>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</si>
  <si>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</si>
  <si>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</si>
  <si>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</si>
  <si>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</si>
  <si>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</si>
  <si>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</si>
  <si>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</si>
  <si>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</si>
  <si>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</si>
  <si>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</si>
  <si>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</si>
  <si>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</si>
  <si>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</si>
  <si>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</si>
  <si>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</si>
  <si>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</si>
  <si>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</si>
  <si>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</si>
  <si>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</si>
  <si>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</si>
  <si>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</si>
  <si>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</si>
  <si>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</si>
  <si>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</si>
  <si>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</si>
  <si>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</si>
  <si>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</si>
  <si>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</si>
  <si>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</si>
  <si>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</si>
  <si>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</si>
  <si>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</si>
  <si>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</si>
  <si>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</si>
  <si>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</si>
  <si>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</si>
  <si>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</si>
  <si>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</si>
  <si>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</si>
  <si>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</si>
  <si>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</si>
  <si>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</si>
  <si>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</si>
  <si>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</si>
  <si>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</si>
  <si>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</si>
  <si>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</si>
  <si>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</si>
  <si>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</si>
  <si>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</si>
  <si>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</si>
  <si>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</si>
  <si>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</si>
  <si>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</si>
  <si>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</si>
  <si>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</si>
  <si>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</si>
  <si>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</si>
  <si>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</si>
  <si>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</si>
  <si>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</si>
  <si>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</si>
  <si>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</si>
  <si>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</si>
  <si>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</si>
  <si>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</si>
  <si>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</si>
  <si>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</si>
  <si>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</si>
  <si>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</si>
  <si>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</si>
  <si>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</si>
  <si>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</si>
  <si>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</si>
  <si>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</si>
  <si>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</si>
  <si>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</si>
  <si>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</si>
  <si>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</si>
  <si>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</si>
  <si>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</si>
  <si>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</si>
  <si>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</si>
  <si>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</si>
  <si>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</si>
  <si>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</si>
  <si>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</si>
  <si>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</si>
  <si>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</si>
  <si>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</si>
  <si>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</si>
  <si>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</si>
  <si>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</si>
  <si>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</si>
  <si>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</si>
  <si>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</si>
  <si>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</si>
  <si>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</si>
  <si>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</si>
  <si>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</si>
  <si>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</si>
  <si>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</si>
  <si>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</si>
  <si>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</si>
  <si>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</si>
  <si>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</si>
  <si>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</si>
  <si>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</si>
  <si>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</si>
  <si>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</si>
  <si>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</si>
  <si>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</si>
  <si>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</si>
  <si>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</si>
  <si>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</si>
  <si>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</si>
  <si>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</si>
  <si>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</si>
  <si>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</si>
  <si>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</si>
  <si>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</si>
  <si>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</si>
  <si>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</si>
  <si>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</si>
  <si>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</si>
  <si>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</si>
  <si>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</si>
  <si>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</si>
  <si>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</si>
  <si>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</si>
  <si>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</si>
  <si>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</si>
  <si>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</si>
  <si>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</si>
  <si>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</si>
  <si>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</si>
  <si>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</si>
  <si>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</si>
  <si>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</si>
  <si>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</si>
  <si>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</si>
  <si>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</si>
  <si>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</si>
  <si>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</si>
  <si>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</si>
  <si>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</si>
  <si>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</si>
  <si>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</si>
  <si>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</si>
  <si>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</si>
  <si>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</si>
  <si>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</si>
  <si>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</si>
  <si>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</si>
  <si>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</si>
  <si>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</si>
  <si>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</si>
  <si>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</si>
  <si>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</si>
  <si>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</si>
  <si>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</si>
  <si>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</si>
  <si>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</si>
  <si>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</si>
  <si>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</si>
  <si>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</si>
  <si>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</si>
  <si>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</si>
  <si>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</si>
  <si>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</si>
  <si>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</si>
  <si>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</si>
  <si>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</si>
  <si>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</si>
  <si>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</si>
  <si>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</si>
  <si>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</si>
  <si>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</si>
  <si>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</si>
  <si>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</si>
  <si>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</si>
  <si>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</si>
  <si>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</si>
  <si>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</si>
  <si>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</si>
  <si>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</si>
  <si>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</si>
  <si>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</si>
  <si>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</si>
  <si>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</si>
  <si>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</si>
  <si>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</si>
  <si>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</si>
  <si>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</si>
  <si>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</si>
  <si>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</si>
  <si>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</si>
  <si>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</si>
  <si>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</si>
  <si>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</si>
  <si>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</si>
  <si>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</si>
  <si>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</si>
  <si>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</si>
  <si>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</si>
  <si>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</si>
  <si>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</si>
  <si>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</si>
  <si>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</si>
  <si>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</si>
  <si>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</si>
  <si>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</si>
  <si>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</si>
  <si>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</si>
  <si>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</si>
  <si>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</si>
  <si>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</si>
  <si>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</si>
  <si>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</si>
  <si>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</si>
  <si>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</si>
  <si>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</si>
  <si>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</si>
  <si>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</si>
  <si>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</si>
  <si>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</si>
  <si>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</si>
  <si>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</si>
  <si>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</si>
  <si>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</si>
  <si>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</si>
  <si>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</si>
  <si>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</si>
  <si>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</si>
  <si>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</si>
  <si>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</si>
  <si>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</si>
  <si>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</si>
  <si>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</si>
  <si>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</si>
  <si>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</si>
  <si>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</si>
  <si>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</si>
  <si>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</si>
  <si>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</si>
  <si>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</si>
  <si>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</si>
  <si>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</si>
  <si>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</si>
  <si>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</si>
  <si>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</si>
  <si>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</si>
  <si>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</si>
  <si>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</si>
  <si>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</si>
  <si>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</si>
  <si>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</si>
  <si>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</si>
  <si>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</si>
  <si>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</si>
  <si>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</si>
  <si>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</si>
  <si>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</si>
  <si>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</si>
  <si>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</si>
  <si>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</si>
  <si>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</si>
  <si>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</si>
  <si>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</si>
  <si>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</si>
  <si>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</si>
  <si>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</si>
  <si>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</si>
  <si>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</si>
  <si>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</si>
  <si>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</si>
  <si>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</si>
  <si>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</si>
  <si>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</si>
  <si>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</si>
  <si>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</si>
  <si>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</si>
  <si>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</si>
  <si>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</si>
  <si>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</si>
  <si>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</si>
  <si>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</si>
  <si>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</si>
  <si>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</si>
  <si>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</si>
  <si>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</si>
  <si>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</si>
  <si>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</si>
  <si>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</si>
  <si>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</si>
  <si>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</si>
  <si>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</si>
  <si>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</si>
  <si>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</si>
  <si>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</si>
  <si>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</si>
  <si>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</si>
  <si>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</si>
  <si>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</si>
  <si>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</si>
  <si>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</si>
  <si>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</si>
  <si>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</si>
  <si>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</si>
  <si>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</si>
  <si>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</si>
  <si>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</si>
  <si>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</si>
  <si>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</si>
  <si>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</si>
  <si>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</si>
  <si>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</si>
  <si>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</si>
  <si>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</si>
  <si>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</si>
  <si>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</si>
  <si>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</si>
  <si>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</si>
  <si>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</si>
  <si>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</si>
  <si>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</si>
  <si>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</si>
  <si>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</si>
  <si>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</si>
  <si>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</si>
  <si>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</si>
  <si>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</si>
  <si>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</si>
  <si>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</si>
  <si>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</si>
  <si>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</si>
  <si>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</si>
  <si>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</si>
  <si>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</si>
  <si>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</si>
  <si>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</si>
  <si>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</si>
  <si>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</si>
  <si>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</si>
  <si>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</si>
  <si>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</si>
  <si>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</si>
  <si>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</si>
  <si>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</si>
  <si>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</si>
  <si>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</si>
  <si>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</si>
  <si>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</si>
  <si>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</si>
  <si>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</si>
  <si>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</si>
  <si>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</si>
  <si>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</si>
  <si>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</si>
  <si>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</si>
  <si>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</si>
  <si>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</si>
  <si>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</si>
  <si>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</si>
  <si>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</si>
  <si>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</si>
  <si>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</si>
  <si>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</si>
  <si>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</si>
  <si>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</si>
  <si>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</si>
  <si>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</si>
  <si>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</si>
  <si>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</si>
  <si>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</si>
  <si>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</si>
  <si>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</si>
  <si>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</si>
  <si>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</si>
  <si>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</si>
  <si>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</si>
  <si>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</si>
  <si>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</si>
  <si>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</si>
  <si>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</si>
  <si>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</si>
  <si>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</si>
  <si>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</si>
  <si>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</si>
  <si>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</si>
  <si>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</si>
  <si>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</si>
  <si>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</si>
  <si>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</si>
  <si>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</si>
  <si>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</si>
  <si>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</si>
  <si>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</si>
  <si>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</si>
  <si>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</si>
  <si>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</si>
  <si>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</si>
  <si>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</si>
  <si>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</si>
  <si>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</si>
  <si>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</si>
  <si>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</si>
  <si>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</si>
  <si>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</si>
  <si>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</si>
  <si>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</si>
  <si>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</si>
  <si>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</si>
  <si>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</si>
  <si>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</si>
  <si>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</si>
  <si>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</si>
  <si>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</si>
  <si>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</si>
  <si>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</si>
  <si>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</si>
  <si>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</si>
  <si>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</si>
  <si>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</si>
  <si>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</si>
  <si>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</si>
  <si>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</si>
  <si>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</si>
  <si>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</si>
  <si>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</si>
  <si>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</si>
  <si>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</si>
  <si>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</si>
  <si>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</si>
  <si>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</si>
  <si>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</si>
  <si>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</si>
  <si>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</si>
  <si>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</si>
  <si>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</si>
  <si>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</si>
  <si>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</si>
  <si>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</si>
  <si>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</si>
  <si>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</si>
  <si>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</si>
  <si>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</si>
  <si>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</si>
  <si>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</si>
  <si>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</si>
  <si>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</si>
  <si>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</si>
  <si>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</si>
  <si>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</si>
  <si>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</si>
  <si>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</si>
  <si>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</si>
  <si>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</si>
  <si>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</si>
  <si>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</si>
  <si>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</si>
  <si>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</si>
  <si>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</si>
  <si>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</si>
  <si>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</si>
  <si>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</si>
  <si>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</si>
  <si>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</si>
  <si>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</si>
  <si>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</si>
  <si>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</si>
  <si>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</si>
  <si>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</si>
  <si>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</si>
  <si>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</si>
  <si>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</si>
  <si>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</si>
  <si>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</si>
  <si>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</si>
  <si>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</si>
  <si>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</si>
  <si>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</si>
  <si>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</si>
  <si>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</si>
  <si>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</si>
  <si>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</si>
  <si>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</si>
  <si>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</si>
  <si>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</si>
  <si>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</si>
  <si>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</si>
  <si>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</si>
  <si>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</si>
  <si>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</si>
  <si>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</si>
  <si>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</si>
  <si>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</si>
  <si>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</si>
  <si>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</si>
  <si>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</si>
  <si>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</si>
  <si>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</si>
  <si>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</si>
  <si>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</si>
  <si>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</si>
  <si>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</si>
  <si>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</si>
  <si>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</si>
  <si>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</si>
  <si>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</si>
  <si>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</si>
  <si>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</si>
  <si>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</si>
  <si>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</si>
  <si>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</si>
  <si>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</si>
  <si>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</si>
  <si>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</si>
  <si>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</si>
  <si>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</si>
  <si>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</si>
  <si>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</si>
  <si>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</si>
  <si>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</si>
  <si>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</si>
  <si>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</si>
  <si>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</si>
  <si>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</si>
  <si>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</si>
  <si>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</si>
  <si>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</si>
  <si>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</si>
  <si>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</si>
  <si>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</si>
  <si>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</si>
  <si>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</si>
  <si>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</si>
  <si>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</si>
  <si>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</si>
  <si>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</si>
  <si>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</si>
  <si>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</si>
  <si>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</si>
  <si>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</si>
  <si>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</si>
  <si>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</si>
  <si>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</si>
  <si>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</si>
  <si>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</si>
  <si>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</si>
  <si>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</si>
  <si>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</si>
  <si>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</si>
  <si>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</si>
  <si>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</si>
  <si>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</si>
  <si>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</si>
  <si>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</si>
  <si>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</si>
  <si>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</si>
  <si>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</si>
  <si>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</si>
  <si>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</si>
  <si>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</si>
  <si>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</si>
  <si>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</si>
  <si>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</si>
  <si>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</si>
  <si>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</si>
  <si>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</si>
  <si>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</si>
  <si>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</si>
  <si>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</si>
  <si>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</si>
  <si>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</si>
  <si>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</si>
  <si>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</si>
  <si>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</si>
  <si>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</si>
  <si>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</si>
  <si>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</si>
  <si>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</si>
  <si>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</si>
  <si>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</si>
  <si>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</si>
  <si>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</si>
  <si>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</si>
  <si>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</si>
  <si>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</si>
  <si>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</si>
  <si>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</si>
  <si>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</si>
  <si>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</si>
  <si>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</si>
  <si>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</si>
  <si>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</si>
  <si>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</si>
  <si>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</si>
  <si>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</si>
  <si>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</si>
  <si>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</si>
  <si>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</si>
  <si>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</si>
  <si>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</si>
  <si>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</si>
  <si>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</si>
  <si>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</si>
  <si>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</si>
  <si>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</si>
  <si>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</si>
  <si>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</si>
  <si>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</si>
  <si>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</si>
  <si>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</si>
  <si>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</si>
  <si>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</si>
  <si>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</si>
  <si>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</si>
  <si>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</si>
  <si>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</si>
  <si>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</si>
  <si>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</si>
  <si>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</si>
  <si>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</si>
  <si>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</si>
  <si>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</si>
  <si>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</si>
  <si>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</si>
  <si>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</si>
  <si>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</si>
  <si>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</si>
  <si>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</si>
  <si>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</si>
  <si>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</si>
  <si>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</si>
  <si>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</si>
  <si>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</si>
  <si>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</si>
  <si>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</si>
  <si>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</si>
  <si>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</si>
  <si>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</si>
  <si>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</si>
  <si>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</si>
  <si>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</si>
  <si>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</si>
  <si>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</si>
  <si>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</si>
  <si>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</si>
  <si>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</si>
  <si>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</si>
  <si>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</si>
  <si>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</si>
  <si>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</si>
  <si>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</si>
  <si>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</si>
  <si>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</si>
  <si>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</si>
  <si>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</si>
  <si>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</si>
  <si>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</si>
  <si>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</si>
  <si>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</si>
  <si>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</si>
  <si>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</si>
  <si>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</si>
  <si>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</si>
  <si>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</si>
  <si>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</si>
  <si>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</si>
  <si>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</si>
  <si>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</si>
  <si>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</si>
  <si>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</si>
  <si>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</si>
  <si>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</si>
  <si>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</si>
  <si>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</si>
  <si>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</si>
  <si>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</si>
  <si>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</si>
  <si>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</si>
  <si>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</si>
  <si>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</si>
  <si>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</si>
  <si>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</si>
  <si>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</si>
  <si>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</si>
  <si>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</si>
  <si>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</si>
  <si>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</si>
  <si>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</si>
  <si>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</si>
  <si>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</si>
  <si>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</si>
  <si>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</si>
  <si>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</si>
  <si>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</si>
  <si>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</si>
  <si>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</si>
  <si>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</si>
  <si>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</si>
  <si>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</si>
  <si>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</si>
  <si>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</si>
  <si>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</si>
  <si>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</si>
  <si>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</si>
  <si>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</si>
  <si>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</si>
  <si>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</si>
  <si>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</si>
  <si>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</si>
  <si>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</si>
  <si>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</si>
  <si>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</si>
  <si>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</si>
  <si>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</si>
  <si>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</si>
  <si>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</si>
  <si>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</si>
  <si>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</si>
  <si>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</si>
  <si>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</si>
  <si>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</si>
  <si>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</si>
  <si>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</si>
  <si>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</si>
  <si>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</si>
  <si>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</si>
  <si>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</si>
  <si>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</si>
  <si>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</si>
  <si>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</si>
  <si>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</si>
  <si>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</si>
  <si>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</si>
  <si>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</si>
  <si>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</si>
  <si>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</si>
  <si>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</si>
  <si>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</si>
  <si>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</si>
  <si>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</si>
  <si>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</si>
  <si>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</si>
  <si>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</si>
  <si>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</si>
  <si>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</si>
  <si>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</si>
  <si>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</si>
  <si>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</si>
  <si>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</si>
  <si>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</si>
  <si>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</si>
  <si>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</si>
  <si>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</si>
  <si>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</si>
  <si>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</si>
  <si>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</si>
  <si>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</si>
  <si>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</si>
  <si>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</si>
  <si>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</si>
  <si>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</si>
  <si>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</si>
  <si>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</si>
  <si>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</si>
  <si>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</si>
  <si>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</si>
  <si>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</si>
  <si>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</si>
  <si>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</si>
  <si>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</si>
  <si>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</si>
  <si>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</si>
  <si>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</si>
  <si>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</si>
  <si>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</si>
  <si>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</si>
  <si>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</si>
  <si>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</si>
  <si>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</si>
  <si>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</si>
  <si>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</si>
  <si>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</si>
  <si>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</si>
  <si>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</si>
  <si>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</si>
  <si>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</si>
  <si>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</si>
  <si>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</si>
  <si>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</si>
  <si>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</si>
  <si>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</si>
  <si>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</si>
  <si>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</si>
  <si>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</si>
  <si>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</si>
  <si>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</si>
  <si>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</si>
  <si>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</si>
  <si>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</si>
  <si>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</si>
  <si>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</si>
  <si>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</si>
  <si>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</si>
  <si>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</si>
  <si>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</si>
  <si>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</si>
  <si>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</si>
  <si>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</si>
  <si>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</si>
  <si>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</si>
  <si>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</si>
  <si>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</si>
  <si>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</si>
  <si>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</si>
  <si>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</si>
  <si>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</si>
  <si>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</si>
  <si>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</si>
  <si>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</si>
  <si>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</si>
  <si>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</si>
  <si>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</si>
  <si>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</si>
  <si>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</si>
  <si>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</si>
  <si>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</si>
  <si>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</si>
  <si>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</si>
  <si>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</si>
  <si>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</si>
  <si>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</si>
  <si>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</si>
  <si>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</si>
  <si>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</si>
  <si>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</si>
  <si>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</si>
  <si>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</si>
  <si>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</si>
  <si>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</si>
  <si>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</si>
  <si>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</si>
  <si>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</si>
  <si>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</si>
  <si>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</si>
  <si>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</si>
  <si>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</si>
  <si>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</si>
  <si>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</si>
  <si>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</si>
  <si>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</si>
  <si>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</si>
  <si>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</si>
  <si>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</si>
  <si>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</si>
  <si>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</si>
  <si>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</si>
  <si>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</si>
  <si>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</si>
  <si>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</si>
  <si>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</si>
  <si>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</si>
  <si>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</si>
  <si>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</si>
  <si>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</si>
  <si>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</si>
  <si>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</si>
  <si>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</si>
  <si>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</si>
  <si>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</si>
  <si>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</si>
  <si>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</si>
  <si>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</si>
  <si>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</si>
  <si>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</si>
  <si>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</si>
  <si>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</si>
  <si>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</si>
  <si>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</si>
  <si>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</si>
  <si>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</si>
  <si>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</si>
  <si>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</si>
  <si>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</si>
  <si>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</si>
  <si>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</si>
  <si>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</si>
  <si>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</si>
  <si>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</si>
  <si>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</si>
  <si>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</si>
  <si>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</si>
  <si>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</si>
  <si>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</si>
  <si>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</si>
  <si>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</si>
  <si>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</si>
  <si>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</si>
  <si>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</si>
  <si>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</si>
  <si>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</si>
  <si>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</si>
  <si>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</si>
  <si>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</si>
  <si>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</si>
  <si>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</si>
  <si>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</si>
  <si>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</si>
  <si>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</si>
  <si>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</si>
  <si>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</si>
  <si>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</si>
  <si>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</si>
  <si>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</si>
  <si>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</si>
  <si>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</si>
  <si>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</si>
  <si>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</si>
  <si>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</si>
  <si>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</si>
  <si>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</si>
  <si>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</si>
  <si>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</si>
  <si>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</si>
  <si>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</si>
  <si>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</si>
  <si>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</si>
  <si>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</si>
  <si>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</si>
  <si>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</si>
  <si>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</si>
  <si>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</si>
  <si>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</si>
  <si>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</si>
  <si>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</si>
  <si>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</si>
  <si>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</si>
  <si>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</si>
  <si>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</si>
  <si>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</si>
  <si>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</si>
  <si>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</si>
  <si>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</si>
  <si>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</si>
  <si>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</si>
  <si>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</si>
  <si>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</si>
  <si>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</si>
  <si>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</si>
  <si>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</si>
  <si>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</si>
  <si>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</si>
  <si>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</si>
  <si>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</si>
  <si>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</si>
  <si>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</si>
  <si>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</si>
  <si>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</si>
  <si>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</si>
  <si>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</si>
  <si>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</si>
  <si>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</si>
  <si>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</si>
  <si>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</si>
  <si>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</si>
  <si>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</si>
  <si>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</si>
  <si>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</si>
  <si>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</si>
  <si>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</si>
  <si>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</si>
  <si>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</si>
  <si>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</si>
  <si>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</si>
  <si>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</si>
  <si>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</si>
  <si>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</si>
  <si>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</si>
  <si>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</si>
  <si>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</si>
  <si>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</si>
  <si>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</si>
  <si>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</si>
  <si>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</si>
  <si>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</si>
  <si>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</si>
  <si>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</si>
  <si>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</si>
  <si>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</si>
  <si>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</si>
  <si>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</si>
  <si>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</si>
  <si>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</si>
  <si>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</si>
  <si>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</si>
  <si>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</si>
  <si>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</si>
  <si>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</si>
  <si>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</si>
  <si>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</si>
  <si>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</si>
  <si>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</si>
  <si>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</si>
  <si>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</si>
  <si>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</si>
  <si>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</si>
  <si>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</si>
  <si>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</si>
  <si>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</si>
  <si>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</si>
  <si>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</si>
  <si>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</si>
  <si>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</si>
  <si>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</si>
  <si>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</si>
  <si>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</si>
  <si>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</si>
  <si>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</si>
  <si>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</si>
  <si>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</si>
  <si>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</si>
  <si>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</si>
  <si>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</si>
  <si>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</si>
  <si>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</si>
  <si>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</si>
  <si>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</si>
  <si>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</si>
  <si>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</si>
  <si>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</si>
  <si>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</si>
  <si>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</si>
  <si>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</si>
  <si>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</si>
  <si>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</si>
  <si>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</si>
  <si>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</si>
  <si>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</si>
  <si>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</si>
  <si>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</si>
  <si>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</si>
  <si>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</si>
  <si>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</si>
  <si>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</si>
  <si>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</si>
  <si>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</si>
  <si>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</si>
  <si>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</si>
  <si>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</si>
  <si>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</si>
  <si>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</si>
  <si>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</si>
  <si>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</si>
  <si>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</si>
  <si>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</si>
  <si>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</si>
  <si>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</si>
  <si>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</si>
  <si>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</si>
  <si>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</si>
  <si>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</si>
  <si>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</si>
  <si>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</si>
  <si>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</si>
  <si>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</si>
  <si>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</si>
  <si>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</si>
  <si>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</si>
  <si>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</si>
  <si>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</si>
  <si>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</si>
  <si>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</si>
  <si>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</si>
  <si>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</si>
  <si>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</si>
  <si>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</si>
  <si>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</si>
  <si>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</si>
  <si>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</si>
  <si>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</si>
  <si>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</si>
  <si>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</si>
  <si>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</si>
  <si>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</si>
  <si>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</si>
  <si>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</si>
  <si>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</si>
  <si>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</si>
  <si>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</si>
  <si>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</si>
  <si>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</si>
  <si>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</si>
  <si>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</si>
  <si>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</si>
  <si>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</si>
  <si>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</si>
  <si>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</si>
  <si>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</si>
  <si>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</si>
  <si>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</si>
  <si>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</si>
  <si>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</si>
  <si>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</si>
  <si>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</si>
  <si>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</si>
  <si>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</si>
  <si>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</si>
  <si>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</si>
  <si>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</si>
  <si>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</si>
  <si>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</si>
  <si>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</si>
  <si>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</si>
  <si>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</si>
  <si>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</si>
  <si>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</si>
  <si>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</si>
  <si>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</si>
  <si>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</si>
  <si>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</si>
  <si>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</si>
  <si>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</si>
  <si>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</si>
  <si>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</si>
  <si>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</si>
  <si>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</si>
  <si>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</si>
  <si>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</si>
  <si>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</si>
  <si>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</si>
  <si>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</si>
  <si>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</si>
  <si>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</si>
  <si>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</si>
  <si>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</si>
  <si>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</si>
  <si>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</si>
  <si>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</si>
  <si>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</si>
  <si>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</si>
  <si>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</si>
  <si>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</si>
  <si>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</si>
  <si>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</si>
  <si>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</si>
  <si>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</si>
  <si>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</si>
  <si>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</si>
  <si>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</si>
  <si>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</si>
  <si>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</si>
  <si>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</si>
  <si>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</si>
  <si>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</si>
  <si>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</si>
  <si>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</si>
  <si>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</si>
  <si>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</si>
  <si>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</si>
  <si>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</si>
  <si>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</si>
  <si>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</si>
  <si>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</si>
  <si>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</si>
  <si>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</si>
  <si>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</si>
  <si>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</si>
  <si>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</si>
  <si>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</si>
  <si>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</si>
  <si>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</si>
  <si>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</si>
  <si>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</si>
  <si>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</si>
  <si>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</si>
  <si>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</si>
  <si>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</si>
  <si>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</si>
  <si>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</si>
  <si>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</si>
  <si>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</si>
  <si>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</si>
  <si>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</si>
  <si>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</si>
  <si>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</si>
  <si>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</si>
  <si>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</si>
  <si>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</si>
  <si>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</si>
  <si>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</si>
  <si>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</si>
  <si>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</si>
  <si>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</si>
  <si>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</si>
  <si>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</si>
  <si>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</si>
  <si>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</si>
  <si>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</si>
  <si>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</si>
  <si>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</si>
  <si>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</si>
  <si>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</si>
  <si>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</si>
  <si>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</si>
  <si>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</si>
  <si>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</si>
  <si>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</si>
  <si>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</si>
  <si>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</si>
  <si>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</si>
  <si>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</si>
  <si>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</si>
  <si>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</si>
  <si>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</si>
  <si>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</si>
  <si>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</si>
  <si>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</si>
  <si>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</si>
  <si>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</si>
  <si>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</si>
  <si>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</si>
  <si>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</si>
  <si>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</si>
  <si>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</si>
  <si>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</si>
  <si>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</si>
  <si>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</si>
  <si>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</si>
  <si>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</si>
  <si>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</si>
  <si>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</si>
  <si>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</si>
  <si>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</si>
  <si>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</si>
  <si>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</si>
  <si>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</si>
  <si>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</si>
  <si>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</si>
  <si>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</si>
  <si>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</si>
  <si>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</si>
  <si>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</si>
  <si>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</si>
  <si>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</si>
  <si>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</si>
  <si>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</si>
  <si>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</si>
  <si>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</si>
  <si>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</si>
  <si>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</si>
  <si>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</si>
  <si>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</si>
  <si>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</si>
  <si>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</si>
  <si>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</si>
  <si>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</si>
  <si>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</si>
  <si>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</si>
  <si>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</si>
  <si>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</si>
  <si>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</si>
  <si>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</si>
  <si>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</si>
  <si>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</si>
  <si>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</si>
  <si>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</si>
  <si>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</si>
  <si>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</si>
  <si>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</si>
  <si>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</si>
  <si>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</si>
  <si>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</si>
  <si>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</si>
  <si>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</si>
  <si>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</si>
  <si>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</si>
  <si>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</si>
  <si>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</si>
  <si>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</si>
  <si>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</si>
  <si>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</si>
  <si>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</si>
  <si>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</si>
  <si>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</si>
  <si>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</si>
  <si>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</si>
  <si>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</si>
  <si>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</si>
  <si>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</si>
  <si>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</si>
  <si>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</si>
  <si>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</si>
  <si>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</si>
  <si>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</si>
  <si>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</si>
  <si>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</si>
  <si>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</si>
  <si>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</si>
  <si>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</si>
  <si>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</si>
  <si>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</si>
  <si>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</si>
  <si>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</si>
  <si>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</si>
  <si>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</si>
  <si>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</si>
  <si>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</si>
  <si>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</si>
  <si>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</si>
  <si>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</si>
  <si>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</si>
  <si>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</si>
  <si>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</si>
  <si>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</si>
  <si>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</si>
  <si>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</si>
  <si>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</si>
  <si>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</si>
  <si>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</si>
  <si>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</si>
  <si>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</si>
  <si>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</si>
  <si>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</si>
  <si>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</si>
  <si>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</si>
  <si>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</si>
  <si>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</si>
  <si>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</si>
  <si>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</si>
  <si>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</si>
  <si>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</si>
  <si>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</si>
  <si>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</si>
  <si>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</si>
  <si>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</si>
  <si>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</si>
  <si>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</si>
  <si>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</si>
  <si>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</si>
  <si>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</si>
  <si>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</si>
  <si>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</si>
  <si>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</si>
  <si>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</si>
  <si>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</si>
  <si>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</si>
  <si>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</si>
  <si>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</si>
  <si>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</si>
  <si>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</si>
  <si>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</si>
  <si>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</si>
  <si>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</si>
  <si>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</si>
  <si>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</si>
  <si>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</si>
  <si>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</si>
  <si>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</si>
  <si>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</si>
  <si>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</si>
  <si>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</si>
  <si>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</si>
  <si>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</si>
  <si>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</si>
  <si>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</si>
  <si>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</si>
  <si>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</si>
  <si>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</si>
  <si>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</si>
  <si>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</si>
  <si>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</si>
  <si>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</si>
  <si>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</si>
  <si>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</si>
  <si>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</si>
  <si>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</si>
  <si>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</si>
  <si>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</si>
  <si>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</si>
  <si>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</si>
  <si>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</si>
  <si>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</si>
  <si>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</si>
  <si>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</si>
  <si>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</si>
  <si>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</si>
  <si>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</si>
  <si>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</si>
  <si>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</si>
  <si>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</si>
  <si>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</si>
  <si>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</si>
  <si>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</si>
  <si>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</si>
  <si>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</si>
  <si>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</si>
  <si>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</si>
  <si>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</si>
  <si>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</si>
  <si>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</si>
  <si>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</si>
  <si>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</si>
  <si>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</si>
  <si>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</si>
  <si>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</si>
  <si>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</si>
  <si>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</si>
  <si>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</si>
  <si>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</si>
  <si>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</si>
  <si>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</si>
  <si>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</si>
  <si>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</si>
  <si>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</si>
  <si>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</si>
  <si>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</si>
  <si>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</si>
  <si>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</si>
  <si>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</si>
  <si>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</si>
  <si>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</si>
  <si>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</si>
  <si>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</si>
  <si>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</si>
  <si>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</si>
  <si>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</si>
  <si>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</si>
  <si>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</si>
  <si>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</si>
  <si>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</si>
  <si>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</si>
  <si>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</si>
  <si>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</si>
  <si>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</si>
  <si>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</si>
  <si>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</si>
  <si>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</si>
  <si>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</si>
  <si>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</si>
  <si>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</si>
  <si>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</si>
  <si>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</si>
  <si>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</si>
  <si>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</si>
  <si>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</si>
  <si>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</si>
  <si>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</si>
  <si>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</si>
  <si>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</si>
  <si>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</si>
  <si>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</si>
  <si>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</si>
  <si>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</si>
  <si>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</si>
  <si>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</si>
  <si>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</si>
  <si>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</si>
  <si>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</si>
  <si>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</si>
  <si>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</si>
  <si>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</si>
  <si>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</si>
  <si>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</si>
  <si>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</si>
  <si>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</si>
  <si>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</si>
  <si>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</si>
  <si>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</si>
  <si>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</si>
  <si>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</si>
  <si>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</si>
  <si>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</si>
  <si>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</si>
  <si>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</si>
  <si>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</si>
  <si>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</si>
  <si>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</si>
  <si>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</si>
  <si>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</si>
  <si>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</si>
  <si>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</si>
  <si>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</si>
  <si>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</si>
  <si>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</si>
  <si>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</si>
  <si>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</si>
  <si>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</si>
  <si>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</si>
  <si>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</si>
  <si>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</si>
  <si>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</si>
  <si>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</si>
  <si>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</si>
  <si>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</si>
  <si>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</si>
  <si>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</si>
  <si>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</si>
  <si>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</si>
  <si>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</si>
  <si>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</si>
  <si>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</si>
  <si>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</si>
  <si>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</si>
  <si>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</si>
  <si>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</si>
  <si>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</si>
  <si>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</si>
  <si>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</si>
  <si>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</si>
  <si>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</si>
  <si>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</si>
  <si>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</si>
  <si>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</si>
  <si>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</si>
  <si>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</si>
  <si>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</si>
  <si>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</si>
  <si>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</si>
  <si>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</si>
  <si>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</si>
  <si>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</si>
  <si>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</si>
  <si>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</si>
  <si>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</si>
  <si>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</si>
  <si>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</si>
  <si>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</si>
  <si>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</si>
  <si>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</si>
  <si>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</si>
  <si>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</si>
  <si>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</si>
  <si>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</si>
  <si>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</si>
  <si>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</si>
  <si>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</si>
  <si>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</si>
  <si>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</si>
  <si>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</si>
  <si>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</si>
  <si>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</si>
  <si>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</si>
  <si>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</si>
  <si>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</si>
  <si>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</si>
  <si>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</si>
  <si>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</si>
  <si>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</si>
  <si>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</si>
  <si>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</si>
  <si>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</si>
  <si>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</si>
  <si>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</si>
  <si>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</si>
  <si>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</si>
  <si>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</si>
  <si>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</si>
  <si>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</si>
  <si>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</si>
  <si>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</si>
  <si>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</si>
  <si>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</si>
  <si>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</si>
  <si>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</si>
  <si>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</si>
  <si>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</si>
  <si>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</si>
  <si>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</si>
  <si>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</si>
  <si>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</si>
  <si>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</si>
  <si>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</si>
  <si>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</si>
  <si>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</si>
  <si>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</si>
  <si>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</si>
  <si>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</si>
  <si>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</si>
  <si>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</si>
  <si>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</si>
  <si>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</si>
  <si>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</si>
  <si>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</si>
  <si>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</si>
  <si>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</si>
  <si>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</si>
  <si>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</si>
  <si>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</si>
  <si>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</si>
  <si>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</si>
  <si>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</si>
  <si>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</si>
  <si>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</si>
  <si>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</si>
  <si>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</si>
  <si>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</si>
  <si>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</si>
  <si>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</si>
  <si>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</si>
  <si>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</si>
  <si>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</si>
  <si>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</si>
  <si>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</si>
  <si>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</si>
  <si>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</si>
  <si>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</si>
  <si>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</si>
  <si>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</si>
  <si>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</si>
  <si>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</si>
  <si>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</si>
  <si>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</si>
  <si>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</si>
  <si>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</si>
  <si>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</si>
  <si>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</si>
  <si>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</si>
  <si>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</si>
  <si>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</si>
  <si>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</si>
  <si>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</si>
  <si>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</si>
  <si>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</si>
  <si>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</si>
  <si>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</si>
  <si>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</si>
  <si>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</si>
  <si>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</si>
  <si>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</si>
  <si>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</si>
  <si>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</si>
  <si>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</si>
  <si>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</si>
  <si>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</si>
  <si>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</si>
  <si>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</si>
  <si>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</si>
  <si>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</si>
  <si>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</si>
  <si>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</si>
  <si>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</si>
  <si>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</si>
  <si>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</si>
  <si>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</si>
  <si>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</si>
  <si>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</si>
  <si>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</si>
  <si>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</si>
  <si>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</si>
  <si>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</si>
  <si>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</si>
  <si>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</si>
  <si>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</si>
  <si>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</si>
  <si>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</si>
  <si>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</si>
  <si>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</si>
  <si>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</si>
  <si>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</si>
  <si>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</si>
  <si>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</si>
  <si>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</si>
  <si>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</si>
  <si>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</si>
  <si>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</si>
  <si>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</si>
  <si>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</si>
  <si>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</si>
  <si>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</si>
  <si>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</si>
  <si>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</si>
  <si>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</si>
  <si>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</si>
  <si>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</si>
  <si>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</si>
  <si>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</si>
  <si>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</si>
  <si>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</si>
  <si>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</si>
  <si>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</si>
  <si>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</si>
  <si>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</si>
  <si>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</si>
  <si>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</si>
  <si>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</si>
  <si>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</si>
  <si>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</si>
  <si>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</si>
  <si>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</si>
  <si>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</si>
  <si>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</si>
  <si>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</si>
  <si>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</si>
  <si>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</si>
  <si>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</si>
  <si>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</si>
  <si>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</si>
  <si>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</si>
  <si>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</si>
  <si>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</si>
  <si>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</si>
  <si>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</si>
  <si>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</si>
  <si>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</si>
  <si>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</si>
  <si>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</si>
  <si>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</si>
  <si>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</si>
  <si>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</si>
  <si>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</si>
  <si>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</si>
  <si>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</si>
  <si>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</si>
  <si>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</si>
  <si>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</si>
  <si>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</si>
  <si>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</si>
  <si>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</si>
  <si>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</si>
  <si>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</si>
  <si>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</si>
  <si>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</si>
  <si>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</si>
  <si>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</si>
  <si>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</si>
  <si>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</si>
  <si>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</si>
  <si>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</si>
  <si>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</si>
  <si>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</si>
  <si>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</si>
  <si>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</si>
  <si>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</si>
  <si>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</si>
  <si>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</si>
  <si>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</si>
  <si>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</si>
  <si>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</si>
  <si>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</si>
  <si>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</si>
  <si>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</si>
  <si>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</si>
  <si>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</si>
  <si>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</si>
  <si>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</si>
  <si>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</si>
  <si>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</si>
  <si>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</si>
  <si>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</si>
  <si>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</si>
  <si>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</si>
  <si>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</si>
  <si>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</si>
  <si>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</si>
  <si>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</si>
  <si>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</si>
  <si>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</si>
  <si>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</si>
  <si>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</si>
  <si>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</si>
  <si>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</si>
  <si>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</si>
  <si>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</si>
  <si>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</si>
  <si>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</si>
  <si>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</si>
  <si>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</si>
  <si>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</si>
  <si>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</si>
  <si>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</si>
  <si>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</si>
  <si>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</si>
  <si>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</si>
  <si>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</si>
  <si>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</si>
  <si>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</si>
  <si>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</si>
  <si>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</si>
  <si>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</si>
  <si>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</si>
  <si>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</si>
  <si>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</si>
  <si>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</si>
  <si>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</si>
  <si>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</si>
  <si>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</si>
  <si>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</si>
  <si>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</si>
  <si>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</si>
  <si>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</si>
  <si>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</si>
  <si>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</si>
  <si>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</si>
  <si>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</si>
  <si>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</si>
  <si>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</si>
  <si>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</si>
  <si>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</si>
  <si>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</si>
  <si>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</si>
  <si>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</si>
  <si>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</si>
  <si>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</si>
  <si>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</si>
  <si>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</si>
  <si>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</si>
  <si>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</si>
  <si>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</si>
  <si>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</si>
  <si>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</si>
  <si>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</si>
  <si>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</si>
  <si>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</si>
  <si>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</si>
  <si>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</si>
  <si>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</si>
  <si>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</si>
  <si>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</si>
  <si>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</si>
  <si>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</si>
  <si>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</si>
  <si>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</si>
  <si>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</si>
  <si>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</si>
  <si>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</si>
  <si>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</si>
  <si>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</si>
  <si>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</si>
  <si>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</si>
  <si>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</si>
  <si>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</si>
  <si>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</si>
  <si>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</si>
  <si>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</si>
  <si>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</si>
  <si>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</si>
  <si>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</si>
  <si>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</si>
  <si>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</si>
  <si>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</si>
  <si>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</si>
  <si>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</si>
  <si>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</si>
  <si>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</si>
  <si>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</si>
  <si>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</si>
  <si>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</si>
  <si>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</si>
  <si>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</si>
  <si>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</si>
  <si>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</si>
  <si>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</si>
  <si>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</si>
  <si>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</si>
  <si>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</si>
  <si>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</si>
  <si>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</si>
  <si>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</si>
  <si>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</si>
  <si>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</si>
  <si>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</si>
  <si>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</si>
  <si>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</si>
  <si>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</si>
  <si>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</si>
  <si>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</si>
  <si>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</si>
  <si>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</si>
  <si>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</si>
  <si>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</si>
  <si>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</si>
  <si>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</si>
  <si>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</si>
  <si>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</si>
  <si>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</si>
  <si>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</si>
  <si>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</si>
  <si>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</si>
  <si>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</si>
  <si>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</si>
  <si>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</si>
  <si>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</si>
  <si>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</si>
  <si>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</si>
  <si>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</si>
  <si>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</si>
  <si>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</si>
  <si>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</si>
  <si>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</si>
  <si>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</si>
  <si>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</si>
  <si>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</si>
  <si>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</si>
  <si>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</si>
  <si>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</si>
  <si>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</si>
  <si>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</si>
  <si>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</si>
  <si>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</si>
  <si>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</si>
  <si>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</si>
  <si>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</si>
  <si>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</si>
  <si>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</si>
  <si>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</si>
  <si>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</si>
  <si>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</si>
  <si>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</si>
  <si>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</si>
  <si>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</si>
  <si>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</si>
  <si>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</si>
  <si>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</si>
  <si>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</si>
  <si>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</si>
  <si>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</si>
  <si>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</si>
  <si>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</si>
  <si>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</si>
  <si>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</si>
  <si>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</si>
  <si>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</si>
  <si>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</si>
  <si>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</si>
  <si>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</si>
  <si>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</si>
  <si>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</si>
  <si>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</si>
  <si>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</si>
  <si>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</si>
  <si>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</si>
  <si>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</si>
  <si>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</si>
  <si>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</si>
  <si>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</si>
  <si>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</si>
  <si>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</si>
  <si>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</si>
  <si>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</si>
  <si>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</si>
  <si>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</si>
  <si>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</si>
  <si>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</si>
  <si>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</si>
  <si>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</si>
  <si>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</si>
  <si>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</si>
  <si>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</si>
  <si>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</si>
  <si>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</si>
  <si>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</si>
  <si>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</si>
  <si>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</si>
  <si>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</si>
  <si>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</si>
  <si>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</si>
  <si>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</si>
  <si>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</si>
  <si>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</si>
  <si>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</si>
  <si>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</si>
  <si>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</si>
  <si>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</si>
  <si>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</si>
  <si>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</si>
  <si>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</si>
  <si>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</si>
  <si>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</si>
  <si>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</si>
  <si>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</si>
  <si>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</si>
  <si>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</si>
  <si>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</si>
  <si>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</si>
  <si>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</si>
  <si>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</si>
  <si>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</si>
  <si>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</si>
  <si>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</si>
  <si>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</si>
  <si>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</si>
  <si>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</si>
  <si>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</si>
  <si>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</si>
  <si>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</si>
  <si>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</si>
  <si>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</si>
  <si>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</si>
  <si>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</si>
  <si>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</si>
  <si>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</si>
  <si>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</si>
  <si>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</si>
  <si>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</si>
  <si>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</si>
  <si>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</si>
  <si>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</si>
  <si>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</si>
  <si>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</si>
  <si>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</si>
  <si>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</si>
  <si>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</si>
  <si>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</si>
  <si>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</si>
  <si>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</si>
  <si>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</si>
  <si>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</si>
  <si>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</si>
  <si>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</si>
  <si>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</si>
  <si>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</si>
  <si>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</si>
  <si>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</si>
  <si>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</si>
  <si>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</si>
  <si>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</si>
  <si>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</si>
  <si>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</si>
  <si>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</si>
  <si>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</si>
  <si>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</si>
  <si>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</si>
  <si>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</si>
  <si>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</si>
  <si>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</si>
  <si>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</si>
  <si>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</si>
  <si>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</si>
  <si>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</si>
  <si>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</si>
  <si>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</si>
  <si>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</si>
  <si>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</si>
  <si>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</si>
  <si>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</si>
  <si>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</si>
  <si>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</si>
  <si>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</si>
  <si>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</si>
  <si>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</si>
  <si>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</si>
  <si>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</si>
  <si>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</si>
  <si>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</si>
  <si>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</si>
  <si>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</si>
  <si>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</si>
  <si>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</si>
  <si>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</si>
  <si>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</si>
  <si>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</si>
  <si>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</si>
  <si>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</si>
  <si>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</si>
  <si>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</si>
  <si>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</si>
  <si>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</si>
  <si>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</si>
  <si>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</si>
  <si>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</si>
  <si>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</si>
  <si>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</si>
  <si>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</si>
  <si>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</si>
  <si>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</si>
  <si>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</si>
  <si>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</si>
  <si>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</si>
  <si>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</si>
  <si>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</si>
  <si>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</si>
  <si>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</si>
  <si>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</si>
  <si>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</si>
  <si>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</si>
  <si>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</si>
  <si>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</si>
  <si>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</si>
  <si>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</si>
  <si>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</si>
  <si>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</si>
  <si>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</si>
  <si>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</si>
  <si>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</si>
  <si>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</si>
  <si>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</si>
  <si>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</si>
  <si>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</si>
  <si>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</si>
  <si>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</si>
  <si>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</si>
  <si>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</si>
  <si>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</si>
  <si>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</si>
  <si>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</si>
  <si>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</si>
  <si>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</si>
  <si>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</si>
  <si>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</si>
  <si>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</si>
  <si>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</si>
  <si>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</si>
  <si>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</si>
  <si>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</si>
  <si>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</si>
  <si>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</si>
  <si>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</si>
  <si>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</si>
  <si>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</si>
  <si>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</si>
  <si>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</si>
  <si>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</si>
  <si>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</si>
  <si>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</si>
  <si>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</si>
  <si>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</si>
  <si>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</si>
  <si>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</si>
  <si>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</si>
  <si>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</si>
  <si>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</si>
  <si>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</si>
  <si>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</si>
  <si>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</si>
  <si>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</si>
  <si>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</si>
  <si>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</si>
  <si>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</si>
  <si>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</si>
  <si>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</si>
  <si>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</si>
  <si>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</si>
  <si>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</si>
  <si>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</si>
  <si>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</si>
  <si>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</si>
  <si>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</si>
  <si>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</si>
  <si>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</si>
  <si>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</si>
  <si>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</si>
  <si>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</si>
  <si>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</si>
  <si>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</si>
  <si>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</si>
  <si>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</si>
  <si>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</si>
  <si>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</si>
  <si>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</si>
  <si>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</si>
  <si>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</si>
  <si>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</si>
  <si>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</si>
  <si>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</si>
  <si>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</si>
  <si>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</si>
  <si>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</si>
  <si>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</si>
  <si>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</si>
  <si>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</si>
  <si>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</si>
  <si>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</si>
  <si>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</si>
  <si>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</si>
  <si>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</si>
  <si>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</si>
  <si>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</si>
  <si>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</si>
  <si>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</si>
  <si>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</si>
  <si>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</si>
  <si>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</si>
  <si>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</si>
  <si>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</si>
  <si>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</si>
  <si>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</si>
  <si>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</si>
  <si>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</si>
  <si>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</si>
  <si>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</si>
  <si>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</si>
  <si>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</si>
  <si>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</si>
  <si>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</si>
  <si>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</si>
  <si>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</si>
  <si>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</si>
  <si>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</si>
  <si>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</si>
  <si>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</si>
  <si>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</si>
  <si>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</si>
  <si>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</si>
  <si>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</si>
  <si>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</si>
  <si>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</si>
  <si>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</si>
  <si>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</si>
  <si>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</si>
  <si>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</si>
  <si>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</si>
  <si>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</si>
  <si>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</si>
  <si>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</si>
  <si>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</si>
  <si>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</si>
  <si>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</si>
  <si>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</si>
  <si>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</si>
  <si>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</si>
  <si>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</si>
  <si>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</si>
  <si>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</si>
  <si>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</si>
  <si>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</si>
  <si>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</si>
  <si>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</si>
  <si>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</si>
  <si>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</si>
  <si>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</si>
  <si>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</si>
  <si>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</si>
  <si>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</si>
  <si>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</si>
  <si>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</si>
  <si>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</si>
  <si>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</si>
  <si>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</si>
  <si>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</si>
  <si>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</si>
  <si>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</si>
  <si>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</si>
  <si>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</si>
  <si>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</si>
  <si>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</si>
  <si>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</si>
  <si>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</si>
  <si>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</si>
  <si>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</si>
  <si>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</si>
  <si>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</si>
  <si>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</si>
  <si>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</si>
  <si>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</si>
  <si>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</si>
  <si>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</si>
  <si>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</si>
  <si>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</si>
  <si>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</si>
  <si>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</si>
  <si>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</si>
  <si>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</si>
  <si>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</si>
  <si>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</si>
  <si>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</si>
  <si>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</si>
  <si>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</si>
  <si>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</si>
  <si>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</si>
  <si>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</si>
  <si>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</si>
  <si>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</si>
  <si>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</si>
  <si>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</si>
  <si>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</si>
  <si>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</si>
  <si>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</si>
  <si>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</si>
  <si>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</si>
  <si>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</si>
  <si>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</si>
  <si>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</si>
  <si>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</si>
  <si>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</si>
  <si>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</si>
  <si>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</si>
  <si>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</si>
  <si>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</si>
  <si>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</si>
  <si>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</si>
  <si>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</si>
  <si>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</si>
  <si>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</si>
  <si>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</si>
  <si>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</si>
  <si>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</si>
  <si>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</si>
  <si>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</si>
  <si>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</si>
  <si>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</si>
  <si>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</si>
  <si>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</si>
  <si>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</si>
  <si>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</si>
  <si>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</si>
  <si>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</si>
  <si>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</si>
  <si>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</si>
  <si>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</si>
  <si>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</si>
  <si>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</si>
  <si>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</si>
  <si>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</si>
  <si>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</si>
  <si>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</si>
  <si>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</si>
  <si>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</si>
  <si>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</si>
  <si>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</si>
  <si>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</si>
  <si>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</si>
  <si>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</si>
  <si>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</si>
  <si>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</si>
  <si>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</si>
  <si>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</si>
  <si>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</si>
  <si>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</si>
  <si>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</si>
  <si>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</si>
  <si>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</si>
  <si>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</si>
  <si>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</si>
  <si>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</si>
  <si>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</si>
  <si>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</si>
  <si>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</si>
  <si>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</si>
  <si>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</si>
  <si>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</si>
  <si>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</si>
  <si>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</si>
  <si>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</si>
  <si>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</si>
  <si>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</si>
  <si>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</si>
  <si>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</si>
  <si>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</si>
  <si>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</si>
  <si>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</si>
  <si>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</si>
  <si>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</si>
  <si>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</si>
  <si>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</si>
  <si>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</si>
  <si>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</si>
  <si>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</si>
  <si>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</si>
  <si>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</si>
  <si>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</si>
  <si>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</si>
  <si>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</si>
  <si>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</si>
  <si>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</si>
  <si>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</si>
  <si>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</si>
  <si>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</si>
  <si>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</si>
  <si>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</si>
  <si>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</si>
  <si>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</si>
  <si>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</si>
  <si>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</si>
  <si>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</si>
  <si>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</si>
  <si>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</si>
  <si>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</si>
  <si>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</si>
  <si>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</si>
  <si>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</si>
  <si>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</si>
  <si>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</si>
  <si>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</si>
  <si>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</si>
  <si>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</si>
  <si>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</si>
  <si>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</si>
  <si>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</si>
  <si>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</si>
  <si>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</si>
  <si>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</si>
  <si>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</si>
  <si>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</si>
  <si>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</si>
  <si>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</si>
  <si>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</si>
  <si>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</si>
  <si>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</si>
  <si>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</si>
  <si>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</si>
  <si>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</si>
  <si>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</si>
  <si>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</si>
  <si>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</si>
  <si>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</si>
  <si>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</si>
  <si>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</si>
  <si>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</si>
  <si>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</si>
  <si>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</si>
  <si>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</si>
  <si>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</si>
  <si>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</si>
  <si>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</si>
  <si>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</si>
  <si>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</si>
  <si>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</si>
  <si>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</si>
  <si>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</si>
  <si>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</si>
  <si>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</si>
  <si>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</si>
  <si>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</si>
  <si>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</si>
  <si>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</si>
  <si>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</si>
  <si>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</si>
  <si>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</si>
  <si>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</si>
  <si>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</si>
  <si>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</si>
  <si>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</si>
  <si>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</si>
  <si>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</si>
  <si>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</si>
  <si>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</si>
  <si>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</si>
  <si>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</si>
  <si>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</si>
  <si>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</si>
  <si>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</si>
  <si>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</si>
  <si>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</si>
  <si>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</si>
  <si>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</si>
  <si>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</si>
  <si>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</si>
  <si>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</si>
  <si>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</si>
  <si>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</si>
  <si>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</si>
  <si>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</si>
  <si>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</si>
  <si>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</si>
  <si>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</si>
  <si>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</si>
  <si>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</si>
  <si>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</si>
  <si>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</si>
  <si>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</si>
  <si>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</si>
  <si>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</si>
  <si>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</si>
  <si>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</si>
  <si>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</si>
  <si>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</si>
  <si>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</si>
  <si>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</si>
  <si>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</si>
  <si>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</si>
  <si>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</si>
  <si>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</si>
  <si>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</si>
  <si>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</si>
  <si>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</si>
  <si>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</si>
  <si>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</si>
  <si>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</si>
  <si>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</si>
  <si>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</si>
  <si>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</si>
  <si>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</si>
  <si>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</si>
  <si>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</si>
  <si>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</si>
  <si>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</si>
  <si>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</si>
  <si>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</si>
  <si>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</si>
  <si>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</si>
  <si>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</si>
  <si>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</si>
  <si>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</si>
  <si>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</si>
  <si>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</si>
  <si>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</si>
  <si>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</si>
  <si>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</si>
  <si>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</si>
  <si>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</si>
  <si>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</si>
  <si>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</si>
  <si>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</si>
  <si>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</si>
  <si>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</si>
  <si>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</si>
  <si>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</si>
  <si>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</si>
  <si>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</si>
  <si>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</si>
  <si>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</si>
  <si>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</si>
  <si>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</si>
  <si>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</si>
  <si>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</si>
  <si>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</si>
  <si>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</si>
  <si>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</si>
  <si>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</si>
  <si>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</si>
  <si>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</si>
  <si>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</si>
  <si>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</si>
  <si>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</si>
  <si>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</si>
  <si>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</si>
  <si>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</si>
  <si>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</si>
  <si>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</si>
  <si>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</si>
  <si>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</si>
  <si>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</si>
  <si>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</si>
  <si>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</si>
  <si>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</si>
  <si>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</si>
  <si>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</si>
  <si>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</si>
  <si>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</si>
  <si>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</si>
  <si>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</si>
  <si>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</si>
  <si>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</si>
  <si>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</si>
  <si>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</si>
  <si>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</si>
  <si>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</si>
  <si>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</si>
  <si>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</si>
  <si>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</si>
  <si>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</si>
  <si>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</si>
  <si>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</si>
  <si>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</si>
  <si>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</si>
  <si>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</si>
  <si>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</si>
  <si>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</si>
  <si>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</si>
  <si>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</si>
  <si>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</si>
  <si>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</si>
  <si>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</si>
  <si>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</si>
  <si>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</si>
  <si>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</si>
  <si>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</si>
  <si>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</si>
  <si>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</si>
  <si>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</si>
  <si>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</si>
  <si>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</si>
  <si>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</si>
  <si>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</si>
  <si>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</si>
  <si>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</si>
  <si>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</si>
  <si>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</si>
  <si>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</si>
  <si>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</si>
  <si>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</si>
  <si>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</si>
  <si>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</si>
  <si>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</si>
  <si>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</si>
  <si>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</si>
  <si>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</si>
  <si>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</si>
  <si>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</si>
  <si>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</si>
  <si>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</si>
  <si>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</si>
  <si>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</si>
  <si>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</si>
  <si>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</si>
  <si>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</si>
  <si>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</si>
  <si>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</si>
  <si>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</si>
  <si>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</si>
  <si>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</si>
  <si>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</si>
  <si>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</si>
  <si>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</si>
  <si>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</si>
  <si>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</si>
  <si>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</si>
  <si>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</si>
  <si>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</si>
  <si>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</si>
  <si>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</si>
  <si>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</si>
  <si>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</si>
  <si>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</si>
  <si>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</si>
  <si>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</si>
  <si>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</si>
  <si>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</si>
  <si>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</si>
  <si>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</si>
  <si>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</si>
  <si>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</si>
  <si>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</si>
  <si>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</si>
  <si>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</si>
  <si>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</si>
  <si>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</si>
  <si>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</si>
  <si>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</si>
  <si>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</si>
  <si>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</si>
  <si>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</si>
  <si>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</si>
  <si>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</si>
  <si>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</si>
  <si>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</si>
  <si>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</si>
  <si>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</si>
  <si>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</si>
  <si>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</si>
  <si>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</si>
  <si>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</si>
  <si>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</si>
  <si>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</si>
  <si>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</si>
  <si>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</si>
  <si>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</si>
  <si>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</si>
  <si>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</si>
  <si>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</si>
  <si>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</si>
  <si>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</si>
  <si>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</si>
  <si>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</si>
  <si>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</si>
  <si>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</si>
  <si>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</si>
  <si>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</si>
  <si>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</si>
  <si>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</si>
  <si>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</si>
  <si>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</si>
  <si>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</si>
  <si>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</si>
  <si>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</si>
  <si>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</si>
  <si>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</si>
  <si>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</si>
  <si>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</si>
  <si>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</si>
  <si>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</si>
  <si>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</si>
  <si>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</si>
  <si>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</si>
  <si>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</si>
  <si>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</si>
  <si>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</si>
  <si>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</si>
  <si>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</si>
  <si>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</si>
  <si>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</si>
  <si>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</si>
  <si>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</si>
  <si>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</si>
  <si>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</si>
  <si>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</si>
  <si>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</si>
  <si>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</si>
  <si>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</si>
  <si>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</si>
  <si>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</si>
  <si>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</si>
  <si>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</si>
  <si>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</si>
  <si>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</si>
  <si>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</si>
  <si>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</si>
  <si>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</si>
  <si>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</si>
  <si>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</si>
  <si>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</si>
  <si>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</si>
  <si>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</si>
  <si>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</si>
  <si>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</si>
  <si>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</si>
  <si>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</si>
  <si>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</si>
  <si>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</si>
  <si>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</si>
  <si>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</si>
  <si>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</si>
  <si>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</si>
  <si>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</si>
  <si>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</si>
  <si>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</si>
  <si>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</si>
  <si>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</si>
  <si>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</si>
  <si>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</si>
  <si>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</si>
  <si>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</si>
  <si>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</si>
  <si>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</si>
  <si>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</si>
  <si>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</si>
  <si>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</si>
  <si>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</si>
  <si>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</si>
  <si>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</si>
  <si>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</si>
  <si>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</si>
  <si>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</si>
  <si>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</si>
  <si>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</si>
  <si>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</si>
  <si>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</si>
  <si>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</si>
  <si>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</si>
  <si>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</si>
  <si>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</si>
  <si>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</si>
  <si>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</si>
  <si>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</si>
  <si>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</si>
  <si>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</si>
  <si>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</si>
  <si>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</si>
  <si>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</si>
  <si>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</si>
  <si>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</si>
  <si>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</si>
  <si>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</si>
  <si>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</si>
  <si>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</si>
  <si>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</si>
  <si>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</si>
  <si>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</si>
  <si>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</si>
  <si>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</si>
  <si>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</si>
  <si>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</si>
  <si>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</si>
  <si>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</si>
  <si>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</si>
  <si>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</si>
  <si>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</si>
  <si>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</si>
  <si>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</si>
  <si>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</si>
  <si>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</si>
  <si>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</si>
  <si>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</si>
  <si>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</si>
  <si>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</si>
  <si>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</si>
  <si>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</si>
  <si>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</si>
  <si>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</si>
  <si>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</si>
  <si>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</si>
  <si>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</si>
  <si>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</si>
  <si>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</si>
  <si>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</si>
  <si>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</si>
  <si>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</si>
  <si>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</si>
  <si>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</si>
  <si>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</si>
  <si>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</si>
  <si>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</si>
  <si>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</si>
  <si>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</si>
  <si>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</si>
  <si>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</si>
  <si>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</si>
  <si>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</si>
  <si>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</si>
  <si>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</si>
  <si>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</si>
  <si>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</si>
  <si>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</si>
  <si>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</si>
  <si>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</si>
  <si>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</si>
  <si>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</si>
  <si>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</si>
  <si>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</si>
  <si>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</si>
  <si>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</si>
  <si>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</si>
  <si>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</si>
  <si>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</si>
  <si>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</si>
  <si>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</si>
  <si>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</si>
  <si>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</si>
  <si>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</si>
  <si>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</si>
  <si>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</si>
  <si>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</si>
  <si>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</si>
  <si>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</si>
  <si>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</si>
  <si>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</si>
  <si>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</si>
  <si>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</si>
  <si>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</si>
  <si>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</si>
  <si>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</si>
  <si>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</si>
  <si>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</si>
  <si>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</si>
  <si>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</si>
  <si>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</si>
  <si>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</si>
  <si>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</si>
  <si>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</si>
  <si>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</si>
  <si>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</si>
  <si>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</si>
  <si>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</si>
  <si>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</si>
  <si>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</si>
  <si>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</si>
  <si>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</si>
  <si>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</si>
  <si>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</si>
  <si>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</si>
  <si>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</si>
  <si>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</si>
  <si>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</si>
  <si>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</si>
  <si>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</si>
  <si>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</si>
  <si>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</si>
  <si>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</si>
  <si>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</si>
  <si>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</si>
  <si>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</si>
  <si>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</si>
  <si>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</si>
  <si>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</si>
  <si>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</si>
  <si>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</si>
  <si>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</si>
  <si>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</si>
  <si>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</si>
  <si>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</si>
  <si>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</si>
  <si>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</si>
  <si>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</si>
  <si>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</si>
  <si>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</si>
  <si>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</si>
  <si>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</si>
  <si>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</si>
  <si>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</si>
  <si>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</si>
  <si>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</si>
  <si>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</si>
  <si>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</si>
  <si>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</si>
  <si>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</si>
  <si>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</si>
  <si>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</si>
  <si>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</si>
  <si>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</si>
  <si>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</si>
  <si>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</si>
  <si>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</si>
  <si>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</si>
  <si>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</si>
  <si>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</si>
  <si>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</si>
  <si>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</si>
  <si>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</si>
  <si>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</si>
  <si>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</si>
  <si>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</si>
  <si>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</si>
  <si>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</si>
  <si>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</si>
  <si>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</si>
  <si>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</si>
  <si>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</si>
  <si>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</si>
  <si>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</si>
  <si>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</si>
  <si>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</si>
  <si>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</si>
  <si>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</si>
  <si>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</si>
  <si>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</si>
  <si>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</si>
  <si>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</si>
  <si>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</si>
  <si>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</si>
  <si>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</si>
  <si>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</si>
  <si>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</si>
  <si>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</si>
  <si>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</si>
  <si>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</si>
  <si>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</si>
  <si>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</si>
  <si>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</si>
  <si>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</si>
  <si>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</si>
  <si>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</si>
  <si>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</si>
  <si>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</si>
  <si>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</si>
  <si>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</si>
  <si>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</si>
  <si>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</si>
  <si>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</si>
  <si>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</si>
  <si>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</si>
  <si>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</si>
  <si>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</si>
  <si>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</si>
  <si>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</si>
  <si>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</si>
  <si>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</si>
  <si>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</si>
  <si>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</si>
  <si>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</si>
  <si>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</si>
  <si>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</si>
  <si>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</si>
  <si>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</si>
  <si>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</si>
  <si>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</si>
  <si>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</si>
  <si>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</si>
  <si>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</si>
  <si>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</si>
  <si>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</si>
  <si>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</si>
  <si>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</si>
  <si>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</si>
  <si>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</si>
  <si>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</si>
  <si>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</si>
  <si>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</si>
  <si>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</si>
  <si>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</si>
  <si>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</si>
  <si>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</si>
  <si>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</si>
  <si>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</si>
  <si>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</si>
  <si>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</si>
  <si>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</si>
  <si>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</si>
  <si>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</si>
  <si>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</si>
  <si>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</si>
  <si>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</si>
  <si>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</si>
  <si>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</si>
  <si>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</si>
  <si>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</si>
  <si>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</si>
  <si>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</si>
  <si>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</si>
  <si>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</si>
  <si>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</si>
  <si>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</si>
  <si>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</si>
  <si>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</si>
  <si>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</si>
  <si>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</si>
  <si>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</si>
  <si>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</si>
  <si>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</si>
  <si>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</si>
  <si>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</si>
  <si>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</si>
  <si>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</si>
  <si>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</si>
  <si>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</si>
  <si>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</si>
  <si>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</si>
  <si>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</si>
  <si>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</si>
  <si>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</si>
  <si>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</si>
  <si>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</si>
  <si>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</si>
  <si>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</si>
  <si>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</si>
  <si>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</si>
  <si>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</si>
  <si>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</si>
  <si>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</si>
  <si>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</si>
  <si>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</si>
  <si>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</si>
  <si>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</si>
  <si>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</si>
  <si>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</si>
  <si>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</si>
  <si>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</si>
  <si>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</si>
  <si>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</si>
  <si>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</si>
  <si>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</si>
  <si>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</si>
  <si>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</si>
  <si>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</si>
  <si>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</si>
  <si>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</si>
  <si>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</si>
  <si>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</si>
  <si>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</si>
  <si>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</si>
  <si>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</si>
  <si>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</si>
  <si>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</si>
  <si>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</si>
  <si>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</si>
  <si>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</si>
  <si>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</si>
  <si>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</si>
  <si>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</si>
  <si>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</si>
  <si>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</si>
  <si>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</si>
  <si>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</si>
  <si>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</si>
  <si>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</si>
  <si>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</si>
  <si>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</si>
  <si>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</si>
  <si>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</si>
  <si>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</si>
  <si>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</si>
  <si>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</si>
  <si>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</si>
  <si>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</si>
  <si>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</si>
  <si>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</si>
  <si>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</si>
  <si>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</si>
  <si>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</si>
  <si>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</si>
  <si>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</si>
  <si>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</si>
  <si>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</si>
  <si>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</si>
  <si>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</si>
  <si>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</si>
  <si>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</si>
  <si>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</si>
  <si>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</si>
  <si>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</si>
  <si>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</si>
  <si>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</si>
  <si>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</si>
  <si>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</si>
  <si>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</si>
  <si>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</si>
  <si>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</si>
  <si>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</si>
  <si>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</si>
  <si>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</si>
  <si>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</si>
  <si>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</si>
  <si>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</si>
  <si>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</si>
  <si>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</si>
  <si>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</si>
  <si>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</si>
  <si>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</si>
  <si>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</si>
  <si>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</si>
  <si>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</si>
  <si>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</si>
  <si>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</si>
  <si>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</si>
  <si>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</si>
  <si>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</si>
  <si>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</si>
  <si>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</si>
  <si>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</si>
  <si>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</si>
  <si>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</si>
  <si>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</si>
  <si>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</si>
  <si>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</si>
  <si>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</si>
  <si>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</si>
  <si>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</si>
  <si>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</si>
  <si>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</si>
  <si>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</si>
  <si>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</si>
  <si>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</si>
  <si>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</si>
  <si>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</si>
  <si>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</si>
  <si>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</si>
  <si>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</si>
  <si>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</si>
  <si>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</si>
  <si>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</si>
  <si>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</si>
  <si>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</si>
  <si>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</si>
  <si>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</si>
  <si>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</si>
  <si>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</si>
  <si>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</si>
  <si>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</si>
  <si>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</si>
  <si>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</si>
  <si>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</si>
  <si>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</si>
  <si>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</si>
  <si>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</si>
  <si>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</si>
  <si>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</si>
  <si>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</si>
  <si>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</si>
  <si>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</si>
  <si>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</si>
  <si>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</si>
  <si>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</si>
  <si>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</si>
  <si>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</si>
  <si>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</si>
  <si>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</si>
  <si>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</si>
  <si>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</si>
  <si>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</si>
  <si>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</si>
  <si>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</si>
  <si>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</si>
  <si>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</si>
  <si>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</si>
  <si>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</si>
  <si>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</si>
  <si>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</si>
  <si>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</si>
  <si>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</si>
  <si>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</si>
  <si>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</si>
  <si>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</si>
  <si>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</si>
  <si>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</si>
  <si>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</si>
  <si>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</si>
  <si>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</si>
  <si>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</si>
  <si>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</si>
  <si>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</si>
  <si>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</si>
  <si>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</si>
  <si>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</si>
  <si>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</si>
  <si>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</si>
  <si>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</si>
  <si>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</si>
  <si>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</si>
  <si>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</si>
  <si>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</si>
  <si>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</si>
  <si>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</si>
  <si>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</si>
  <si>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</si>
  <si>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</si>
  <si>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</si>
  <si>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</si>
  <si>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</si>
  <si>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</si>
  <si>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</si>
  <si>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</si>
  <si>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</si>
  <si>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</si>
  <si>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</si>
  <si>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</si>
  <si>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</si>
  <si>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</si>
  <si>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</si>
  <si>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</si>
  <si>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</si>
  <si>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</si>
  <si>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</si>
  <si>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</si>
  <si>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</si>
  <si>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</si>
  <si>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</si>
  <si>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</si>
  <si>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</si>
  <si>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</si>
  <si>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</si>
  <si>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</si>
  <si>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</si>
  <si>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</si>
  <si>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</si>
  <si>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</si>
  <si>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</si>
  <si>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</si>
  <si>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</si>
  <si>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</si>
  <si>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</si>
  <si>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</si>
  <si>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</si>
  <si>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</si>
  <si>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</si>
  <si>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</si>
  <si>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</si>
  <si>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</si>
  <si>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</si>
  <si>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</si>
  <si>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</si>
  <si>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</si>
  <si>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</si>
  <si>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</si>
  <si>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</si>
  <si>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</si>
  <si>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</si>
  <si>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</si>
  <si>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</si>
  <si>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</si>
  <si>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</si>
  <si>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</si>
  <si>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</si>
  <si>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</si>
  <si>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</si>
  <si>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</si>
  <si>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</si>
  <si>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</si>
  <si>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</si>
  <si>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</si>
  <si>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</si>
  <si>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</si>
  <si>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</si>
  <si>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</si>
  <si>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</si>
  <si>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</si>
  <si>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</si>
  <si>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</si>
  <si>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</si>
  <si>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</si>
  <si>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</si>
  <si>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</si>
  <si>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</si>
  <si>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</si>
  <si>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</si>
  <si>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</si>
  <si>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</si>
  <si>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</si>
  <si>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</si>
  <si>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</si>
  <si>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</si>
  <si>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</si>
  <si>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</si>
  <si>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</si>
  <si>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</si>
  <si>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</si>
  <si>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</si>
  <si>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</si>
  <si>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</si>
  <si>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</si>
  <si>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</si>
  <si>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</si>
  <si>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</si>
  <si>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</si>
  <si>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</si>
  <si>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</si>
  <si>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</si>
  <si>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</si>
  <si>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</si>
  <si>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</si>
  <si>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</si>
  <si>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</si>
  <si>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</si>
  <si>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</si>
  <si>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</si>
  <si>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</si>
  <si>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</si>
  <si>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</si>
  <si>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</si>
  <si>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</si>
  <si>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</si>
  <si>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</si>
  <si>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</si>
  <si>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</si>
  <si>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</si>
  <si>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</si>
  <si>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</si>
  <si>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</si>
  <si>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</si>
  <si>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</si>
  <si>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</si>
  <si>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</si>
  <si>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</si>
  <si>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</si>
  <si>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</si>
  <si>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</si>
  <si>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</si>
  <si>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</si>
  <si>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</si>
  <si>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</si>
  <si>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</si>
  <si>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</si>
  <si>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</si>
  <si>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</si>
  <si>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</si>
  <si>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</si>
  <si>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</si>
  <si>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</si>
  <si>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</si>
  <si>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</si>
  <si>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</si>
  <si>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</si>
  <si>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</si>
  <si>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</si>
  <si>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</si>
  <si>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</si>
  <si>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</si>
  <si>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</si>
  <si>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</si>
  <si>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</si>
  <si>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</si>
  <si>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</si>
  <si>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</si>
  <si>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</si>
  <si>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</si>
  <si>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</si>
  <si>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</si>
  <si>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</si>
  <si>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</si>
  <si>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</si>
  <si>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</si>
  <si>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</si>
  <si>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</si>
  <si>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</si>
  <si>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</si>
  <si>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</si>
  <si>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</si>
  <si>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</si>
  <si>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</si>
  <si>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</si>
  <si>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</si>
  <si>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</si>
  <si>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</si>
  <si>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</si>
  <si>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</si>
  <si>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</si>
  <si>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</si>
  <si>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</si>
  <si>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</si>
  <si>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</si>
  <si>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</si>
  <si>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</si>
  <si>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</si>
  <si>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</si>
  <si>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</si>
  <si>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</si>
  <si>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</si>
  <si>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</si>
  <si>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</si>
  <si>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</si>
  <si>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</si>
  <si>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</si>
  <si>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</si>
  <si>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</si>
  <si>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</si>
  <si>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</si>
  <si>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</si>
  <si>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</si>
  <si>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</si>
  <si>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</si>
  <si>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</si>
  <si>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</si>
  <si>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</si>
  <si>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</si>
  <si>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</si>
  <si>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</si>
  <si>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</si>
  <si>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</si>
  <si>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</si>
  <si>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</si>
  <si>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</si>
  <si>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</si>
  <si>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</si>
  <si>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</si>
  <si>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</si>
  <si>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</si>
  <si>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</si>
  <si>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</si>
  <si>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</si>
  <si>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</si>
  <si>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</si>
  <si>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</si>
  <si>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</si>
  <si>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</si>
  <si>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</si>
  <si>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</si>
  <si>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</si>
  <si>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</si>
  <si>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</si>
  <si>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</si>
  <si>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</si>
  <si>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</si>
  <si>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</si>
  <si>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</si>
  <si>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</si>
  <si>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</si>
  <si>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</si>
  <si>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</si>
  <si>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</si>
  <si>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</si>
  <si>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</si>
  <si>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</si>
  <si>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</si>
  <si>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</si>
  <si>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</si>
  <si>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</si>
  <si>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</si>
  <si>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</si>
  <si>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</si>
  <si>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</si>
  <si>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</si>
  <si>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</si>
  <si>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</si>
  <si>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</si>
  <si>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</si>
  <si>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</si>
  <si>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</si>
  <si>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</si>
  <si>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</si>
  <si>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</si>
  <si>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</si>
  <si>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</si>
  <si>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</si>
  <si>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</si>
  <si>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</si>
  <si>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</si>
  <si>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</si>
  <si>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</si>
  <si>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</si>
  <si>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</si>
  <si>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</si>
  <si>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</si>
  <si>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</si>
  <si>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</si>
  <si>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</si>
  <si>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</si>
  <si>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</si>
  <si>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</si>
  <si>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</si>
  <si>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</si>
  <si>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</si>
  <si>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</si>
  <si>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</si>
  <si>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</si>
  <si>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</si>
  <si>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</si>
  <si>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</si>
  <si>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</si>
  <si>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</si>
  <si>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</si>
  <si>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</si>
  <si>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</si>
  <si>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</si>
  <si>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</si>
  <si>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</si>
  <si>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</si>
  <si>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</si>
  <si>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</si>
  <si>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</si>
  <si>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</si>
  <si>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</si>
  <si>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</si>
  <si>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</si>
  <si>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</si>
  <si>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</si>
  <si>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</si>
  <si>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</si>
  <si>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</si>
  <si>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</si>
  <si>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</si>
  <si>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</si>
  <si>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</si>
  <si>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</si>
  <si>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</si>
  <si>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</si>
  <si>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</si>
  <si>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</si>
  <si>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</si>
  <si>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</si>
  <si>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</si>
  <si>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</si>
  <si>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</si>
  <si>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</si>
  <si>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</si>
  <si>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</si>
  <si>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</si>
  <si>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</si>
  <si>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</si>
  <si>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</si>
  <si>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</si>
  <si>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</si>
  <si>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</si>
  <si>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</si>
  <si>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</si>
  <si>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</si>
  <si>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</si>
  <si>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</si>
  <si>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</si>
  <si>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</si>
  <si>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</si>
  <si>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</si>
  <si>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</si>
  <si>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</si>
  <si>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</si>
  <si>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</si>
  <si>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</si>
  <si>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</si>
  <si>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</si>
  <si>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</si>
  <si>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</si>
  <si>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</si>
  <si>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</si>
  <si>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</si>
  <si>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</si>
  <si>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</si>
  <si>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</si>
  <si>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</si>
  <si>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</si>
  <si>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</si>
  <si>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</si>
  <si>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</si>
  <si>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</si>
  <si>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</si>
  <si>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</si>
  <si>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</si>
  <si>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</si>
  <si>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</si>
  <si>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</si>
  <si>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</si>
  <si>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</si>
  <si>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</si>
  <si>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</si>
  <si>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</si>
  <si>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</si>
  <si>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</si>
  <si>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</si>
  <si>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</si>
  <si>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</si>
  <si>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</si>
  <si>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</si>
  <si>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</si>
  <si>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</si>
  <si>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</si>
  <si>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</si>
  <si>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</si>
  <si>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</si>
  <si>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</si>
  <si>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</si>
  <si>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</si>
  <si>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</si>
  <si>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</si>
  <si>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</si>
  <si>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</si>
  <si>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</si>
  <si>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</si>
  <si>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</si>
  <si>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</si>
  <si>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</si>
  <si>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</si>
  <si>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</si>
  <si>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</si>
  <si>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</si>
  <si>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</si>
  <si>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</si>
  <si>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</si>
  <si>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</si>
  <si>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</si>
  <si>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</si>
  <si>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</si>
  <si>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</si>
  <si>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</si>
  <si>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</si>
  <si>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</si>
  <si>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</si>
  <si>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</si>
  <si>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</si>
  <si>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</si>
  <si>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</si>
  <si>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</si>
  <si>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</si>
  <si>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</si>
  <si>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</si>
  <si>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</si>
  <si>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</si>
  <si>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</si>
  <si>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</si>
  <si>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</si>
  <si>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</si>
  <si>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</si>
  <si>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</si>
  <si>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</si>
  <si>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</si>
  <si>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</si>
  <si>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</si>
  <si>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</si>
  <si>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</si>
  <si>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</si>
  <si>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</si>
  <si>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</si>
  <si>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</si>
  <si>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</si>
  <si>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</si>
  <si>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</si>
  <si>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</si>
  <si>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</si>
  <si>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</si>
  <si>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</si>
  <si>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</si>
  <si>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</si>
  <si>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</si>
  <si>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</si>
  <si>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</si>
  <si>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</si>
  <si>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</si>
  <si>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</si>
  <si>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</si>
  <si>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</si>
  <si>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</si>
  <si>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</si>
  <si>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</si>
  <si>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</si>
  <si>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</si>
  <si>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</si>
  <si>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</si>
  <si>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</si>
  <si>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</si>
  <si>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</si>
  <si>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</si>
  <si>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</si>
  <si>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</si>
  <si>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</si>
  <si>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</si>
  <si>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</si>
  <si>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</si>
  <si>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</si>
  <si>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</si>
  <si>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</si>
  <si>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</si>
  <si>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</si>
  <si>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</si>
  <si>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</si>
  <si>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</si>
  <si>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</si>
  <si>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</si>
  <si>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</si>
  <si>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</si>
  <si>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</si>
  <si>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</si>
  <si>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</si>
  <si>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</si>
  <si>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</si>
  <si>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</si>
  <si>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</si>
  <si>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</si>
  <si>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</si>
  <si>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</si>
  <si>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</si>
  <si>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</si>
  <si>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</si>
  <si>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</si>
  <si>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</si>
  <si>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</si>
  <si>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</si>
  <si>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</si>
  <si>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</si>
  <si>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</si>
  <si>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</si>
  <si>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</si>
  <si>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</si>
  <si>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</si>
  <si>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</si>
  <si>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</si>
  <si>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</si>
  <si>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</si>
  <si>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</si>
  <si>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</si>
  <si>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</si>
  <si>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</si>
  <si>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</si>
  <si>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</si>
  <si>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</si>
  <si>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</si>
  <si>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</si>
  <si>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</si>
  <si>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</si>
  <si>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</si>
  <si>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</si>
  <si>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</si>
  <si>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</si>
  <si>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</si>
  <si>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</si>
  <si>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</si>
  <si>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</si>
  <si>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</si>
  <si>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</si>
  <si>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</si>
  <si>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</si>
  <si>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</si>
  <si>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</si>
  <si>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</si>
  <si>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</si>
  <si>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</si>
  <si>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</si>
  <si>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</si>
  <si>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</si>
  <si>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</si>
  <si>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</si>
  <si>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</si>
  <si>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</si>
  <si>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</si>
  <si>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</si>
  <si>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</si>
  <si>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</si>
  <si>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</si>
  <si>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</si>
  <si>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</si>
  <si>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</si>
  <si>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</si>
  <si>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</si>
  <si>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</si>
  <si>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</si>
  <si>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</si>
  <si>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</si>
  <si>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</si>
  <si>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</si>
  <si>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</si>
  <si>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</si>
  <si>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</si>
  <si>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</si>
  <si>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</si>
  <si>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</si>
  <si>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</si>
  <si>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</si>
  <si>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</si>
  <si>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</si>
  <si>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</si>
  <si>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</si>
  <si>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</si>
  <si>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</si>
  <si>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</si>
  <si>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</si>
  <si>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</si>
  <si>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</si>
  <si>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</si>
  <si>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</si>
  <si>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</si>
  <si>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</si>
  <si>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</si>
  <si>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</si>
  <si>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</si>
  <si>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</si>
  <si>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</si>
  <si>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</si>
  <si>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</si>
  <si>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</si>
  <si>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</si>
  <si>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</si>
  <si>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</si>
  <si>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</si>
  <si>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</si>
  <si>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</si>
  <si>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</si>
  <si>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</si>
  <si>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</si>
  <si>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</si>
  <si>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</si>
  <si>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</si>
  <si>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</si>
  <si>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</si>
  <si>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</si>
  <si>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</si>
  <si>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</si>
  <si>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</si>
  <si>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</si>
  <si>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</si>
  <si>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</si>
  <si>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</si>
  <si>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</si>
  <si>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</si>
  <si>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</si>
  <si>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</si>
  <si>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</si>
  <si>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</si>
  <si>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</si>
  <si>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</si>
  <si>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</si>
  <si>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</si>
  <si>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</si>
  <si>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</si>
  <si>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</si>
  <si>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</si>
  <si>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</si>
  <si>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</si>
  <si>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</si>
  <si>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</si>
  <si>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</si>
  <si>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</si>
  <si>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</si>
  <si>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</si>
  <si>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</si>
  <si>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</si>
  <si>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</si>
  <si>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</si>
  <si>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</si>
  <si>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</si>
  <si>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</si>
  <si>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</si>
  <si>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</si>
  <si>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</si>
  <si>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</si>
  <si>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</si>
  <si>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</si>
  <si>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</si>
  <si>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</si>
  <si>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</si>
  <si>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</si>
  <si>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</si>
  <si>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</si>
  <si>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</si>
  <si>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</si>
  <si>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</si>
  <si>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</si>
  <si>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</si>
  <si>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</si>
  <si>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</si>
  <si>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</si>
  <si>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</si>
  <si>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</si>
  <si>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</si>
  <si>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</si>
  <si>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</si>
  <si>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</si>
  <si>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</si>
  <si>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</si>
  <si>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</si>
  <si>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</si>
  <si>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</si>
  <si>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</si>
  <si>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</si>
  <si>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</si>
  <si>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</si>
  <si>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</si>
  <si>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</si>
  <si>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</si>
  <si>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</si>
  <si>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</si>
  <si>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</si>
  <si>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</si>
  <si>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</si>
  <si>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</si>
  <si>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</si>
  <si>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</si>
  <si>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</si>
  <si>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</si>
  <si>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</si>
  <si>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</si>
  <si>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</si>
  <si>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</si>
  <si>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</si>
  <si>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</si>
  <si>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</si>
  <si>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</si>
  <si>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</si>
  <si>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</si>
  <si>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</si>
  <si>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</si>
  <si>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</si>
  <si>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</si>
  <si>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</si>
  <si>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</si>
  <si>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</si>
  <si>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</si>
  <si>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</si>
  <si>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</si>
  <si>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</si>
  <si>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</si>
  <si>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</si>
  <si>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</si>
  <si>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</si>
  <si>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</si>
  <si>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</si>
  <si>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</si>
  <si>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</si>
  <si>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</si>
  <si>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</si>
  <si>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</si>
  <si>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</si>
  <si>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</si>
  <si>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</si>
  <si>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</si>
  <si>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</si>
  <si>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</si>
  <si>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</si>
  <si>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</si>
  <si>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</si>
  <si>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</si>
  <si>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</si>
  <si>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</si>
  <si>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</si>
  <si>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</si>
  <si>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</si>
  <si>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</si>
  <si>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</si>
  <si>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</si>
  <si>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</si>
  <si>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</si>
  <si>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</si>
  <si>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</si>
  <si>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</si>
  <si>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</si>
  <si>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</si>
  <si>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</si>
  <si>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</si>
  <si>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</si>
  <si>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</si>
  <si>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</si>
  <si>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</si>
  <si>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</si>
  <si>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</si>
  <si>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</si>
  <si>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</si>
  <si>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</si>
  <si>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</si>
  <si>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</si>
  <si>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</si>
  <si>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</si>
  <si>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</si>
  <si>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</si>
  <si>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</si>
  <si>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</si>
  <si>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</si>
  <si>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</si>
  <si>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</si>
  <si>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</si>
  <si>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</si>
  <si>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</si>
  <si>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</si>
  <si>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</si>
  <si>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</si>
  <si>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</si>
  <si>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</si>
  <si>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</si>
  <si>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</si>
  <si>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</si>
  <si>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</si>
  <si>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</si>
  <si>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</si>
  <si>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</si>
  <si>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</si>
  <si>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</si>
  <si>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</si>
  <si>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</si>
  <si>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</si>
  <si>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</si>
  <si>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</si>
  <si>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</si>
  <si>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</si>
  <si>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</si>
  <si>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</si>
  <si>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</si>
  <si>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</si>
  <si>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</si>
  <si>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</si>
  <si>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</si>
  <si>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</si>
  <si>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</si>
  <si>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</si>
  <si>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</si>
  <si>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</si>
  <si>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</si>
  <si>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</si>
  <si>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</si>
  <si>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</si>
  <si>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</si>
  <si>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</si>
  <si>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</si>
  <si>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</si>
  <si>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</si>
  <si>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</si>
  <si>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</si>
  <si>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</si>
  <si>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</si>
  <si>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</si>
  <si>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</si>
  <si>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</si>
  <si>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</si>
  <si>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</si>
  <si>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</si>
  <si>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</si>
  <si>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</si>
  <si>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</si>
  <si>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</si>
  <si>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</si>
  <si>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</si>
  <si>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</si>
  <si>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</si>
  <si>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</si>
  <si>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</si>
  <si>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</si>
  <si>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</si>
  <si>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</si>
  <si>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</si>
  <si>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</si>
  <si>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</si>
  <si>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</si>
  <si>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</si>
  <si>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</si>
  <si>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</si>
  <si>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</si>
  <si>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</si>
  <si>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</si>
  <si>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</si>
  <si>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</si>
  <si>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</si>
  <si>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</si>
  <si>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</si>
  <si>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</si>
  <si>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</si>
  <si>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</si>
  <si>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</si>
  <si>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</si>
  <si>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</si>
  <si>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</si>
  <si>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</si>
  <si>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</si>
  <si>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</si>
  <si>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</si>
  <si>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</si>
  <si>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</si>
  <si>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</si>
  <si>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</si>
  <si>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</si>
  <si>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</si>
  <si>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</si>
  <si>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</si>
  <si>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</si>
  <si>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</si>
  <si>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</si>
  <si>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</si>
  <si>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</si>
  <si>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</si>
  <si>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</si>
  <si>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</si>
  <si>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</si>
  <si>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</si>
  <si>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</si>
  <si>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</si>
  <si>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</si>
  <si>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</si>
  <si>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</si>
  <si>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</si>
  <si>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</si>
  <si>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</si>
  <si>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</si>
  <si>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</si>
  <si>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</si>
  <si>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</si>
  <si>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</si>
  <si>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</si>
  <si>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</si>
  <si>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</si>
  <si>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</si>
  <si>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</si>
  <si>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</si>
  <si>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</si>
  <si>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</si>
  <si>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</si>
  <si>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</si>
  <si>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</si>
  <si>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</si>
  <si>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</si>
  <si>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</si>
  <si>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</si>
  <si>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</si>
  <si>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</si>
  <si>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</si>
  <si>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</si>
  <si>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</si>
  <si>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</si>
  <si>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</si>
  <si>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</si>
  <si>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</si>
  <si>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</si>
  <si>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</si>
  <si>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</si>
  <si>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</si>
  <si>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</si>
  <si>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</si>
  <si>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</si>
  <si>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</si>
  <si>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</si>
  <si>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</si>
  <si>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</si>
  <si>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</si>
  <si>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</si>
  <si>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</si>
  <si>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</si>
  <si>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</si>
  <si>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</si>
  <si>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</si>
  <si>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</si>
  <si>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</si>
  <si>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</si>
  <si>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</si>
  <si>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</si>
  <si>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</si>
  <si>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</si>
  <si>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</si>
  <si>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</si>
  <si>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</si>
  <si>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</si>
  <si>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</si>
  <si>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</si>
  <si>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</si>
  <si>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</si>
  <si>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</si>
  <si>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</si>
  <si>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</si>
  <si>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</si>
  <si>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</si>
  <si>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</si>
  <si>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</si>
  <si>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</si>
  <si>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</si>
  <si>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</si>
  <si>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</si>
  <si>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</si>
  <si>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</si>
  <si>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</si>
  <si>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</si>
  <si>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</si>
  <si>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</si>
  <si>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</si>
  <si>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</si>
  <si>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</si>
  <si>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</si>
  <si>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</si>
  <si>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</si>
  <si>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</si>
  <si>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</si>
  <si>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</si>
  <si>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</si>
  <si>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</si>
  <si>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</si>
  <si>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</si>
  <si>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</si>
  <si>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</si>
  <si>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</si>
  <si>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</si>
  <si>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</si>
  <si>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</si>
  <si>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</si>
  <si>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</si>
  <si>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</si>
  <si>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</si>
  <si>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</si>
  <si>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</si>
  <si>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</si>
  <si>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</si>
  <si>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</si>
  <si>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</si>
  <si>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</si>
  <si>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</si>
  <si>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</si>
  <si>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</si>
  <si>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</si>
  <si>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</si>
  <si>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</si>
  <si>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</si>
  <si>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</si>
  <si>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</si>
  <si>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</si>
  <si>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</si>
  <si>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</si>
  <si>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</si>
  <si>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</si>
  <si>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</si>
  <si>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</si>
  <si>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</si>
  <si>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</si>
  <si>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</si>
  <si>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</si>
  <si>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</si>
  <si>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</si>
  <si>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</si>
  <si>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</si>
  <si>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</si>
  <si>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</si>
  <si>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</si>
  <si>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</si>
  <si>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</si>
  <si>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</si>
  <si>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</si>
  <si>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</si>
  <si>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</si>
  <si>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</si>
  <si>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</si>
  <si>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</si>
  <si>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</si>
  <si>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</si>
  <si>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</si>
  <si>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</si>
  <si>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</si>
  <si>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</si>
  <si>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</si>
  <si>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</si>
  <si>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</si>
  <si>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</si>
  <si>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</si>
  <si>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</si>
  <si>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</si>
  <si>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</si>
  <si>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</si>
  <si>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</si>
  <si>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</si>
  <si>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</si>
  <si>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</si>
  <si>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</si>
  <si>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</si>
  <si>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</si>
  <si>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</si>
  <si>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</si>
  <si>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</si>
  <si>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</si>
  <si>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</si>
  <si>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</si>
  <si>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</si>
  <si>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</si>
  <si>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</si>
  <si>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</si>
  <si>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</si>
  <si>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</si>
  <si>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</si>
  <si>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</si>
  <si>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</si>
  <si>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</si>
  <si>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</si>
  <si>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</si>
  <si>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</si>
  <si>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</si>
  <si>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</si>
  <si>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</si>
  <si>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</si>
  <si>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</si>
  <si>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</si>
  <si>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</si>
  <si>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</si>
  <si>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</si>
  <si>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</si>
  <si>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</si>
  <si>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</si>
  <si>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</si>
  <si>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</si>
  <si>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</si>
  <si>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</si>
  <si>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</si>
  <si>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</si>
  <si>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</si>
  <si>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</si>
  <si>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</si>
  <si>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</si>
  <si>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</si>
  <si>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</si>
  <si>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</si>
  <si>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</si>
  <si>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</si>
  <si>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</si>
  <si>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</si>
  <si>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</si>
  <si>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</si>
  <si>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</si>
  <si>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</si>
  <si>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</si>
  <si>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</si>
  <si>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</si>
  <si>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</si>
  <si>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</si>
  <si>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</si>
  <si>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</si>
  <si>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</si>
  <si>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</si>
  <si>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</si>
  <si>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</si>
  <si>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</si>
  <si>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</si>
  <si>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</si>
  <si>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</si>
  <si>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</si>
  <si>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</si>
  <si>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</si>
  <si>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</si>
  <si>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</si>
  <si>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</si>
  <si>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</si>
  <si>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</si>
  <si>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</si>
  <si>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</si>
  <si>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</si>
  <si>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</si>
  <si>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</si>
  <si>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</si>
  <si>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</si>
  <si>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</si>
  <si>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</si>
  <si>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</si>
  <si>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</si>
  <si>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</si>
  <si>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</si>
  <si>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</si>
  <si>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</si>
  <si>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</si>
  <si>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</si>
  <si>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</si>
  <si>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</si>
  <si>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</si>
  <si>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</si>
  <si>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</si>
  <si>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</si>
  <si>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</si>
  <si>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</si>
  <si>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</si>
  <si>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</si>
  <si>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</si>
  <si>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</si>
  <si>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</si>
  <si>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</si>
  <si>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</si>
  <si>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</si>
  <si>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</si>
  <si>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</si>
  <si>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</si>
  <si>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</si>
  <si>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</si>
  <si>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</si>
  <si>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</si>
  <si>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</si>
  <si>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</si>
  <si>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</si>
  <si>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</si>
  <si>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</si>
  <si>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</si>
  <si>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</si>
  <si>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</si>
  <si>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</si>
  <si>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</si>
  <si>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</si>
  <si>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</si>
  <si>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</si>
  <si>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</si>
  <si>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</si>
  <si>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</si>
  <si>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</si>
  <si>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</si>
  <si>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</si>
  <si>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</si>
  <si>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</si>
  <si>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</si>
  <si>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</si>
  <si>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</si>
  <si>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</si>
  <si>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</si>
  <si>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</si>
  <si>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</si>
  <si>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</si>
  <si>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</si>
  <si>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</si>
  <si>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</si>
  <si>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</si>
  <si>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</si>
  <si>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</si>
  <si>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</si>
  <si>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</si>
  <si>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</si>
  <si>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</si>
  <si>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</si>
  <si>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</si>
  <si>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</si>
  <si>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</si>
  <si>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</si>
  <si>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</si>
  <si>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</si>
  <si>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</si>
  <si>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</si>
  <si>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</si>
  <si>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</si>
  <si>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</si>
  <si>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</si>
  <si>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</si>
  <si>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</si>
  <si>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</si>
  <si>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</si>
  <si>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</si>
  <si>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</si>
  <si>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</si>
  <si>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</si>
  <si>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</si>
  <si>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</si>
  <si>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</si>
  <si>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</si>
  <si>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</si>
  <si>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</si>
  <si>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</si>
  <si>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</si>
  <si>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</si>
  <si>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</si>
  <si>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</si>
  <si>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</si>
  <si>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</si>
  <si>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</si>
  <si>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</si>
  <si>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</si>
  <si>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</si>
  <si>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</si>
  <si>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</si>
  <si>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</si>
  <si>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</si>
  <si>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</si>
  <si>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</si>
  <si>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</si>
  <si>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</si>
  <si>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</si>
  <si>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</si>
  <si>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</si>
  <si>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</si>
  <si>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</si>
  <si>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</si>
  <si>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</si>
  <si>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</si>
  <si>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</si>
  <si>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</si>
  <si>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</si>
  <si>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</si>
  <si>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</si>
  <si>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</si>
  <si>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</si>
  <si>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</si>
  <si>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</si>
  <si>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</si>
  <si>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</si>
  <si>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</si>
  <si>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</si>
  <si>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</si>
  <si>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</si>
  <si>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</si>
  <si>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</si>
  <si>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</si>
  <si>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</si>
  <si>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</si>
  <si>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</si>
  <si>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</si>
  <si>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</si>
  <si>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</si>
  <si>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</si>
  <si>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</si>
  <si>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</si>
  <si>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</si>
  <si>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</si>
  <si>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</si>
  <si>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</si>
  <si>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</si>
  <si>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</si>
  <si>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</si>
  <si>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</si>
  <si>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</si>
  <si>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</si>
  <si>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</si>
  <si>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</si>
  <si>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</si>
  <si>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</si>
  <si>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</si>
  <si>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</si>
  <si>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</si>
  <si>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</si>
  <si>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</si>
  <si>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</si>
  <si>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</si>
  <si>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</si>
  <si>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</si>
  <si>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</si>
  <si>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</si>
  <si>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</si>
  <si>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</si>
  <si>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</si>
  <si>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</si>
  <si>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</si>
  <si>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</si>
  <si>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</si>
  <si>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</si>
  <si>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</si>
  <si>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</si>
  <si>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</si>
  <si>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</si>
  <si>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</si>
  <si>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</si>
  <si>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</si>
  <si>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</si>
  <si>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</si>
  <si>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</si>
  <si>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</si>
  <si>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</si>
  <si>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</si>
  <si>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</si>
  <si>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</si>
  <si>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</si>
  <si>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</si>
  <si>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</si>
  <si>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</si>
  <si>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</si>
  <si>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</si>
  <si>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</si>
  <si>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</si>
  <si>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</si>
  <si>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</si>
  <si>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</si>
  <si>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</si>
  <si>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</si>
  <si>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</si>
  <si>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</si>
  <si>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</si>
  <si>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</si>
  <si>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</si>
  <si>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</si>
  <si>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</si>
  <si>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</si>
  <si>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</si>
  <si>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</si>
  <si>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</si>
  <si>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</si>
  <si>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</si>
  <si>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</si>
  <si>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</si>
  <si>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</si>
  <si>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</si>
  <si>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</si>
  <si>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</si>
  <si>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</si>
  <si>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</si>
  <si>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</si>
  <si>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</si>
  <si>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</si>
  <si>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</si>
  <si>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</si>
  <si>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</si>
  <si>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</si>
  <si>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</si>
  <si>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</si>
  <si>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</si>
  <si>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</si>
  <si>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</si>
  <si>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</si>
  <si>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</si>
  <si>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</si>
  <si>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</si>
  <si>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</si>
  <si>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</si>
  <si>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</si>
  <si>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</si>
  <si>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</si>
  <si>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</si>
  <si>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</si>
  <si>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</si>
  <si>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</si>
  <si>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</si>
  <si>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</si>
  <si>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</si>
  <si>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</si>
  <si>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</si>
  <si>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</si>
  <si>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</si>
  <si>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</si>
  <si>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</si>
  <si>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</si>
  <si>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</si>
  <si>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</si>
  <si>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</si>
  <si>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</si>
  <si>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</si>
  <si>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</si>
  <si>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</si>
  <si>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</si>
  <si>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</si>
  <si>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</si>
  <si>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</si>
  <si>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</si>
  <si>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</si>
  <si>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</si>
  <si>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</si>
  <si>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</si>
  <si>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</si>
  <si>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</si>
  <si>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</si>
  <si>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</si>
  <si>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</si>
  <si>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</si>
  <si>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</si>
  <si>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</si>
  <si>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</si>
  <si>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</si>
  <si>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</si>
  <si>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</si>
  <si>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</si>
  <si>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</si>
  <si>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</si>
  <si>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</si>
  <si>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</si>
  <si>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</si>
  <si>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</si>
  <si>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</si>
  <si>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</si>
  <si>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</si>
  <si>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</si>
  <si>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</si>
  <si>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</si>
  <si>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</si>
  <si>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</si>
  <si>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</si>
  <si>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</si>
  <si>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</si>
  <si>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</si>
  <si>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</si>
  <si>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</si>
  <si>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</si>
  <si>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</si>
  <si>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</si>
  <si>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</si>
  <si>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</si>
  <si>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</si>
  <si>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</si>
  <si>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</si>
  <si>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</si>
  <si>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</si>
  <si>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</si>
  <si>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</si>
  <si>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</si>
  <si>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</si>
  <si>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</si>
  <si>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</si>
  <si>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</si>
  <si>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</si>
  <si>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</si>
  <si>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</si>
  <si>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</si>
  <si>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</si>
  <si>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</si>
  <si>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</si>
  <si>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</si>
  <si>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</si>
  <si>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</si>
  <si>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</si>
  <si>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</si>
  <si>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</si>
  <si>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</si>
  <si>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</si>
  <si>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</si>
  <si>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</si>
  <si>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</si>
  <si>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</si>
  <si>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</si>
  <si>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</si>
  <si>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</si>
  <si>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</si>
  <si>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</si>
  <si>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</si>
  <si>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</si>
  <si>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</si>
  <si>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</si>
  <si>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</si>
  <si>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</si>
  <si>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</si>
  <si>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</si>
  <si>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</si>
  <si>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</si>
  <si>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</si>
  <si>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</si>
  <si>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</si>
  <si>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</si>
  <si>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</si>
  <si>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</si>
  <si>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</si>
  <si>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</si>
  <si>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</si>
  <si>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</si>
  <si>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</si>
  <si>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</si>
  <si>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</si>
  <si>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</si>
  <si>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</si>
  <si>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</si>
  <si>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</si>
  <si>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</si>
  <si>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</si>
  <si>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</si>
  <si>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</si>
  <si>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</si>
  <si>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</si>
  <si>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</si>
  <si>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</si>
  <si>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</si>
  <si>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</si>
  <si>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</si>
  <si>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</si>
  <si>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</si>
  <si>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</si>
  <si>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</si>
  <si>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</si>
  <si>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</si>
  <si>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</si>
  <si>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</si>
  <si>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</si>
  <si>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</si>
  <si>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</si>
  <si>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</si>
  <si>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</si>
  <si>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</si>
  <si>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</si>
  <si>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</si>
  <si>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</si>
  <si>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</si>
  <si>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</si>
  <si>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</si>
  <si>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</si>
  <si>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</si>
  <si>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</si>
  <si>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</si>
  <si>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</si>
  <si>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</si>
  <si>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</si>
  <si>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</si>
  <si>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</si>
  <si>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</si>
  <si>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</si>
  <si>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</si>
  <si>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</si>
  <si>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</si>
  <si>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</si>
  <si>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</si>
  <si>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</si>
  <si>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</si>
  <si>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</si>
  <si>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</si>
  <si>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</si>
  <si>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</si>
  <si>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</si>
  <si>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</si>
  <si>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</si>
  <si>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</si>
  <si>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</si>
  <si>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</si>
  <si>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</si>
  <si>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</si>
  <si>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</si>
  <si>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</si>
  <si>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</si>
  <si>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</si>
  <si>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</si>
  <si>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</si>
  <si>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</si>
  <si>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</si>
  <si>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</si>
  <si>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</si>
  <si>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</si>
  <si>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</si>
  <si>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</si>
  <si>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</si>
  <si>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</si>
  <si>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</si>
  <si>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</si>
  <si>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</si>
  <si>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</si>
  <si>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</si>
  <si>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</si>
  <si>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</si>
  <si>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</si>
  <si>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</si>
  <si>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</si>
  <si>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</si>
  <si>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</si>
  <si>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</si>
  <si>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</si>
  <si>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</si>
  <si>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</si>
  <si>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</si>
  <si>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</si>
  <si>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</si>
  <si>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</si>
  <si>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</si>
  <si>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</si>
  <si>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</si>
  <si>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</si>
  <si>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</si>
  <si>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</si>
  <si>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</si>
  <si>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</si>
  <si>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</si>
  <si>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</si>
  <si>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</si>
  <si>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</si>
  <si>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</si>
  <si>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</si>
  <si>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</si>
  <si>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</si>
  <si>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</si>
  <si>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</si>
  <si>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</si>
  <si>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</si>
  <si>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</si>
  <si>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</si>
  <si>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</si>
  <si>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</si>
  <si>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</si>
  <si>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</si>
  <si>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</si>
  <si>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</si>
  <si>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</si>
  <si>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</si>
  <si>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</si>
  <si>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</si>
  <si>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</si>
  <si>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</si>
  <si>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</si>
  <si>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</si>
  <si>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</si>
  <si>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</si>
  <si>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</si>
  <si>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</si>
  <si>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</si>
  <si>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</si>
  <si>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</si>
  <si>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</si>
  <si>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</si>
  <si>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</si>
  <si>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</si>
  <si>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</si>
  <si>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</si>
  <si>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</si>
  <si>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</si>
  <si>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</si>
  <si>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</si>
  <si>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</si>
  <si>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</si>
  <si>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</si>
  <si>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</si>
  <si>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</si>
  <si>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</si>
  <si>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</si>
  <si>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</si>
  <si>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</si>
  <si>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</si>
  <si>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</si>
  <si>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</si>
  <si>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</si>
  <si>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</si>
  <si>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</si>
  <si>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</si>
  <si>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</si>
  <si>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</si>
  <si>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</si>
  <si>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</si>
  <si>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</si>
  <si>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</si>
  <si>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</si>
  <si>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</si>
  <si>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</si>
  <si>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</si>
  <si>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</si>
  <si>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</si>
  <si>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</si>
  <si>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</si>
  <si>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</si>
  <si>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</si>
  <si>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</si>
  <si>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</si>
  <si>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</si>
  <si>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</si>
  <si>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</si>
  <si>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</si>
  <si>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</si>
  <si>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</si>
  <si>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</si>
  <si>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</si>
  <si>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</si>
  <si>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</si>
  <si>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</si>
  <si>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</si>
  <si>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</si>
  <si>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</si>
  <si>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</si>
  <si>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</si>
  <si>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</si>
  <si>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</si>
  <si>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</si>
  <si>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</si>
  <si>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</si>
  <si>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</si>
  <si>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</si>
  <si>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</si>
  <si>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</si>
  <si>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</si>
  <si>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</si>
  <si>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</si>
  <si>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</si>
  <si>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</si>
  <si>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</si>
  <si>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</si>
  <si>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</si>
  <si>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</si>
  <si>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</si>
  <si>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</si>
  <si>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</si>
  <si>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</si>
  <si>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</si>
  <si>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</si>
  <si>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</si>
  <si>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</si>
  <si>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</si>
  <si>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</si>
  <si>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</si>
  <si>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</si>
  <si>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</si>
  <si>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</si>
  <si>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</si>
  <si>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</si>
  <si>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</si>
  <si>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</si>
  <si>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</si>
  <si>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</si>
  <si>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</si>
  <si>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</si>
  <si>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</si>
  <si>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</si>
  <si>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</si>
  <si>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</si>
  <si>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</si>
  <si>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</si>
  <si>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</si>
  <si>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</si>
  <si>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</si>
  <si>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</si>
  <si>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</si>
  <si>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</si>
  <si>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</si>
  <si>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</si>
  <si>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</si>
  <si>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</si>
  <si>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</si>
  <si>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</si>
  <si>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</si>
  <si>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</si>
  <si>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</si>
  <si>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</si>
  <si>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</si>
  <si>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</si>
  <si>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</si>
  <si>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</si>
  <si>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</si>
  <si>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</si>
  <si>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</si>
  <si>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</si>
  <si>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</si>
  <si>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</si>
  <si>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</si>
  <si>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</si>
  <si>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</si>
  <si>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</si>
  <si>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</si>
  <si>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</si>
  <si>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</si>
  <si>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</si>
  <si>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</si>
  <si>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</si>
  <si>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</si>
  <si>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</si>
  <si>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</si>
  <si>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</si>
  <si>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</si>
  <si>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</si>
  <si>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</si>
  <si>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</si>
  <si>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</si>
  <si>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</si>
  <si>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</si>
  <si>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</si>
  <si>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</si>
  <si>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</si>
  <si>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</si>
  <si>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</si>
  <si>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</si>
  <si>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</si>
  <si>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</si>
  <si>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</si>
  <si>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</si>
  <si>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</si>
  <si>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</si>
  <si>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</si>
  <si>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</si>
  <si>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</si>
  <si>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</si>
  <si>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</si>
  <si>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</si>
  <si>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</si>
  <si>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</si>
  <si>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</si>
  <si>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</si>
  <si>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</si>
  <si>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</si>
  <si>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</si>
  <si>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</si>
  <si>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</si>
  <si>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</si>
  <si>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</si>
  <si>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</si>
  <si>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</si>
  <si>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</si>
  <si>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</si>
  <si>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</si>
  <si>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</si>
  <si>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</si>
  <si>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</si>
  <si>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</si>
  <si>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</si>
  <si>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</si>
  <si>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</si>
  <si>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</si>
  <si>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</si>
  <si>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</si>
  <si>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</si>
  <si>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</si>
  <si>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</si>
  <si>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</si>
  <si>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</si>
  <si>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</si>
  <si>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</si>
  <si>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</si>
  <si>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</si>
  <si>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</si>
  <si>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</si>
  <si>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</si>
  <si>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</si>
  <si>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</si>
  <si>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</si>
  <si>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</si>
  <si>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</si>
  <si>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</si>
  <si>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</si>
  <si>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</si>
  <si>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</si>
  <si>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</si>
  <si>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</si>
  <si>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</si>
  <si>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</si>
  <si>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</si>
  <si>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</si>
  <si>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</si>
  <si>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</si>
  <si>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</si>
  <si>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</si>
  <si>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</si>
  <si>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</si>
  <si>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</si>
  <si>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</si>
  <si>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</si>
  <si>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</si>
  <si>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</si>
  <si>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</si>
  <si>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</si>
  <si>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</si>
  <si>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</si>
  <si>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</si>
  <si>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</si>
  <si>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</si>
  <si>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</si>
  <si>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</si>
  <si>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</si>
  <si>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</si>
  <si>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</si>
  <si>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</si>
  <si>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</si>
  <si>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</si>
  <si>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</si>
  <si>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</si>
  <si>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</si>
  <si>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</si>
  <si>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</si>
  <si>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</si>
  <si>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</si>
  <si>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</si>
  <si>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</si>
  <si>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</si>
  <si>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</si>
  <si>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</si>
  <si>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</si>
  <si>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</si>
  <si>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</si>
  <si>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</si>
  <si>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</si>
  <si>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</si>
  <si>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</si>
  <si>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</si>
  <si>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</si>
  <si>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</si>
  <si>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</si>
  <si>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</si>
  <si>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</si>
  <si>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</si>
  <si>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</si>
  <si>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</si>
  <si>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</si>
  <si>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</si>
  <si>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</si>
  <si>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</si>
  <si>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</si>
  <si>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</si>
  <si>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</si>
  <si>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</si>
  <si>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</si>
  <si>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</si>
  <si>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</si>
  <si>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</si>
  <si>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</si>
  <si>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</si>
  <si>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</si>
  <si>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</si>
  <si>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</si>
  <si>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</si>
  <si>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</si>
  <si>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</si>
  <si>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</si>
  <si>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</si>
  <si>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</si>
  <si>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</si>
  <si>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</si>
  <si>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</si>
  <si>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</si>
  <si>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</si>
  <si>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</si>
  <si>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</si>
  <si>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</si>
  <si>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</si>
  <si>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</si>
  <si>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</si>
  <si>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</si>
  <si>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</si>
  <si>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</si>
  <si>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</si>
  <si>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</si>
  <si>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</si>
  <si>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</si>
  <si>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</si>
  <si>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</si>
  <si>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</si>
  <si>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</si>
  <si>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</si>
  <si>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</si>
  <si>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</si>
  <si>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</si>
  <si>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</si>
  <si>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</si>
  <si>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</si>
  <si>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</si>
  <si>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</si>
  <si>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</si>
  <si>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</si>
  <si>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</si>
  <si>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</si>
  <si>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</si>
  <si>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</si>
  <si>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</si>
  <si>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</si>
  <si>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</si>
  <si>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</si>
  <si>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</si>
  <si>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</si>
  <si>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</si>
  <si>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</si>
  <si>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</si>
  <si>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</si>
  <si>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</si>
  <si>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</si>
  <si>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</si>
  <si>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</si>
  <si>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</si>
  <si>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</si>
  <si>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</si>
  <si>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</si>
  <si>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</si>
  <si>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</si>
  <si>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</si>
  <si>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</si>
  <si>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</si>
  <si>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</si>
  <si>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</si>
  <si>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</si>
  <si>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</si>
  <si>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</si>
  <si>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</si>
  <si>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</si>
  <si>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</si>
  <si>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</si>
  <si>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</si>
  <si>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</si>
  <si>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</si>
  <si>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</si>
  <si>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</si>
  <si>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</si>
  <si>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</si>
  <si>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</si>
  <si>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</si>
  <si>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</si>
  <si>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</si>
  <si>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</si>
  <si>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</si>
  <si>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</si>
  <si>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</si>
  <si>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</si>
  <si>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</si>
  <si>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</si>
  <si>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</si>
  <si>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</si>
  <si>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</si>
  <si>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</si>
  <si>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</si>
  <si>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</si>
  <si>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</si>
  <si>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</si>
  <si>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</si>
  <si>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</si>
  <si>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</si>
  <si>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</si>
  <si>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</si>
  <si>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</si>
  <si>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</si>
  <si>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</si>
  <si>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</si>
  <si>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</si>
  <si>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</si>
  <si>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</si>
  <si>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</si>
  <si>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</si>
  <si>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</si>
  <si>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</si>
  <si>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</si>
  <si>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</si>
  <si>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</si>
  <si>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</si>
  <si>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</si>
  <si>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</si>
  <si>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</si>
  <si>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</si>
  <si>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</si>
  <si>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</si>
  <si>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</si>
  <si>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</si>
  <si>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</si>
  <si>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</si>
  <si>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</si>
  <si>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</si>
  <si>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</si>
  <si>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</si>
  <si>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</si>
  <si>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</si>
  <si>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</si>
  <si>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</si>
  <si>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</si>
  <si>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</si>
  <si>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</si>
  <si>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</si>
  <si>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</si>
  <si>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</si>
  <si>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</si>
  <si>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</si>
  <si>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</si>
  <si>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</si>
  <si>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</si>
  <si>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</si>
  <si>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</si>
  <si>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</si>
  <si>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</si>
  <si>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</si>
  <si>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</si>
  <si>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</si>
  <si>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</si>
  <si>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</si>
  <si>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</si>
  <si>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</si>
  <si>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</si>
  <si>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</si>
  <si>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</si>
  <si>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</si>
  <si>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</si>
  <si>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</si>
  <si>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</si>
  <si>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</si>
  <si>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</si>
  <si>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</si>
  <si>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</si>
  <si>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</si>
  <si>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</si>
  <si>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</si>
  <si>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</si>
  <si>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</si>
  <si>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</si>
  <si>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</si>
  <si>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</si>
  <si>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</si>
  <si>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</si>
  <si>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</si>
  <si>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</si>
  <si>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</si>
  <si>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</si>
  <si>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</si>
  <si>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</si>
  <si>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</si>
  <si>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</si>
  <si>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</si>
  <si>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</si>
  <si>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</si>
  <si>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</si>
  <si>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</si>
  <si>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</si>
  <si>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</si>
  <si>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</si>
  <si>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</si>
  <si>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</si>
  <si>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</si>
  <si>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</si>
  <si>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</si>
  <si>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</si>
  <si>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</si>
  <si>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</si>
  <si>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</si>
  <si>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</si>
  <si>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</si>
  <si>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</si>
  <si>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</si>
  <si>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</si>
  <si>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</si>
  <si>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</si>
  <si>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</si>
  <si>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</si>
  <si>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</si>
  <si>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</si>
  <si>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</si>
  <si>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</si>
  <si>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</si>
  <si>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</si>
  <si>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</si>
  <si>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</si>
  <si>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</si>
  <si>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</si>
  <si>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</si>
  <si>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</si>
  <si>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</si>
  <si>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</si>
  <si>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</si>
  <si>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</si>
  <si>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</si>
  <si>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</si>
  <si>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</si>
  <si>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</si>
  <si>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</si>
  <si>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</si>
  <si>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</si>
  <si>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</si>
  <si>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</si>
  <si>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</si>
  <si>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</si>
  <si>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</si>
  <si>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</si>
  <si>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</si>
  <si>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</si>
  <si>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</si>
  <si>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</si>
  <si>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</si>
  <si>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</si>
  <si>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</si>
  <si>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</si>
  <si>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</si>
  <si>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</si>
  <si>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</si>
  <si>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</si>
  <si>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</si>
  <si>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</si>
  <si>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</si>
  <si>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</si>
  <si>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</si>
  <si>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</si>
  <si>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</si>
  <si>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</si>
  <si>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</si>
  <si>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</si>
  <si>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</si>
  <si>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</si>
  <si>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</si>
  <si>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</si>
  <si>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</si>
  <si>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</si>
  <si>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</si>
  <si>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</si>
  <si>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</si>
  <si>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</si>
  <si>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</si>
  <si>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</si>
  <si>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</si>
  <si>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</si>
  <si>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</si>
  <si>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</si>
  <si>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</si>
  <si>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</si>
  <si>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</si>
  <si>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</si>
  <si>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</si>
  <si>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</si>
  <si>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</si>
  <si>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</si>
  <si>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</si>
  <si>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</si>
  <si>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</si>
  <si>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</si>
  <si>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</si>
  <si>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</si>
  <si>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</si>
  <si>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</si>
  <si>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</si>
  <si>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</si>
  <si>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</si>
  <si>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</si>
  <si>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</si>
  <si>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</si>
  <si>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</si>
  <si>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</si>
  <si>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</si>
  <si>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</si>
  <si>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</si>
  <si>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</si>
  <si>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</si>
  <si>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</si>
  <si>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</si>
  <si>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</si>
  <si>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</si>
  <si>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</si>
  <si>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</si>
  <si>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</si>
  <si>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</si>
  <si>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</si>
  <si>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</si>
  <si>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</si>
  <si>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</si>
  <si>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</si>
  <si>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</si>
  <si>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</si>
  <si>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</si>
  <si>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</si>
  <si>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</si>
  <si>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</si>
  <si>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</si>
  <si>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</si>
  <si>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</si>
  <si>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</si>
  <si>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</si>
  <si>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</si>
  <si>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</si>
  <si>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</si>
  <si>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</si>
  <si>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</si>
  <si>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</si>
  <si>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</si>
  <si>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</si>
  <si>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</si>
  <si>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</si>
  <si>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</si>
  <si>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</si>
  <si>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</si>
  <si>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</si>
  <si>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</si>
  <si>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</si>
  <si>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</si>
  <si>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</si>
  <si>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</si>
  <si>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</si>
  <si>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</si>
  <si>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</si>
  <si>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</si>
  <si>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</si>
  <si>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</si>
  <si>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</si>
  <si>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</si>
  <si>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</si>
  <si>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</si>
  <si>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</si>
  <si>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</si>
  <si>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</si>
  <si>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</si>
  <si>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</si>
  <si>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</si>
  <si>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</si>
  <si>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</si>
  <si>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</si>
  <si>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</si>
  <si>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</si>
  <si>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</si>
  <si>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</si>
  <si>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</si>
  <si>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</si>
  <si>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</si>
  <si>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</si>
  <si>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</si>
  <si>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</si>
  <si>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</si>
  <si>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</si>
  <si>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</si>
  <si>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</si>
  <si>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</si>
  <si>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</si>
  <si>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</si>
  <si>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</si>
  <si>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</si>
  <si>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</si>
  <si>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</si>
  <si>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</si>
  <si>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</si>
  <si>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</si>
  <si>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</si>
  <si>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</si>
  <si>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</si>
  <si>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</si>
  <si>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</si>
  <si>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</si>
  <si>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</si>
  <si>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</si>
  <si>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</si>
  <si>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</si>
  <si>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</si>
  <si>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</si>
  <si>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</si>
  <si>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</si>
  <si>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</si>
  <si>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</si>
  <si>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</si>
  <si>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</si>
  <si>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</si>
  <si>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</si>
  <si>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</si>
  <si>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</si>
  <si>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</si>
  <si>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</si>
  <si>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</si>
  <si>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</si>
  <si>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</si>
  <si>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</si>
  <si>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</si>
  <si>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</si>
  <si>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</si>
  <si>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</si>
  <si>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</si>
  <si>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</si>
  <si>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</si>
  <si>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</si>
  <si>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</si>
  <si>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</si>
  <si>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</si>
  <si>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</si>
  <si>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</si>
  <si>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</si>
  <si>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</si>
  <si>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</si>
  <si>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</si>
  <si>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</si>
  <si>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</si>
  <si>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</si>
  <si>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</si>
  <si>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</si>
  <si>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</si>
  <si>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</si>
  <si>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</si>
  <si>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</si>
  <si>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</si>
  <si>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</si>
  <si>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</si>
  <si>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</si>
  <si>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</si>
  <si>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</si>
  <si>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</si>
  <si>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</si>
  <si>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</si>
  <si>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</si>
  <si>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</si>
  <si>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</si>
  <si>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</si>
  <si>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</si>
  <si>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</si>
  <si>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</si>
  <si>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</si>
  <si>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</si>
  <si>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</si>
  <si>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</si>
  <si>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</si>
  <si>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</si>
  <si>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</si>
  <si>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</si>
  <si>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</si>
  <si>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</si>
  <si>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</si>
  <si>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</si>
  <si>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</si>
  <si>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</si>
  <si>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</si>
  <si>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</si>
  <si>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</si>
  <si>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</si>
  <si>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</si>
  <si>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</si>
  <si>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</si>
  <si>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</si>
  <si>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</si>
  <si>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</si>
  <si>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</si>
  <si>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</si>
  <si>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</si>
  <si>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</si>
  <si>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</si>
  <si>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</si>
  <si>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</si>
  <si>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</si>
  <si>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</si>
  <si>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</si>
  <si>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</si>
  <si>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</si>
  <si>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</si>
  <si>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</si>
  <si>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</si>
  <si>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</si>
  <si>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</si>
  <si>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</si>
  <si>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</si>
  <si>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</si>
  <si>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</si>
  <si>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</si>
  <si>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</si>
  <si>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</si>
  <si>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</si>
  <si>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</si>
  <si>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</si>
  <si>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</si>
  <si>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</si>
  <si>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</si>
  <si>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</si>
  <si>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</si>
  <si>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</si>
  <si>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</si>
  <si>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</si>
  <si>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</si>
  <si>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</si>
  <si>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</si>
  <si>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</si>
  <si>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</si>
  <si>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</si>
  <si>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</si>
  <si>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</si>
  <si>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</si>
  <si>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</si>
  <si>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</si>
  <si>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</si>
  <si>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</si>
  <si>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</si>
  <si>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</si>
  <si>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</si>
  <si>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</si>
  <si>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</si>
  <si>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</si>
  <si>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</si>
  <si>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</si>
  <si>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</si>
  <si>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</si>
  <si>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</si>
  <si>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</si>
  <si>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</si>
  <si>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</si>
  <si>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</si>
  <si>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</si>
  <si>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</si>
  <si>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</si>
  <si>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</si>
  <si>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</si>
  <si>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</si>
  <si>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</si>
  <si>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</si>
  <si>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</si>
  <si>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</si>
  <si>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</si>
  <si>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</si>
  <si>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</si>
  <si>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</si>
  <si>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</si>
  <si>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</si>
  <si>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</si>
  <si>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</si>
  <si>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</si>
  <si>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</si>
  <si>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</si>
  <si>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</si>
  <si>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</si>
  <si>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</si>
  <si>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</si>
  <si>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</si>
  <si>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</si>
  <si>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</si>
  <si>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</si>
  <si>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</si>
  <si>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</si>
  <si>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</si>
  <si>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</si>
  <si>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</si>
  <si>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</si>
  <si>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</si>
  <si>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</si>
  <si>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</si>
  <si>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</si>
  <si>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</si>
  <si>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</si>
  <si>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</si>
  <si>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</si>
  <si>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</si>
  <si>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</si>
  <si>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</si>
  <si>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</si>
  <si>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</si>
  <si>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</si>
  <si>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</si>
  <si>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</si>
  <si>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</si>
  <si>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</si>
  <si>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</si>
  <si>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</si>
  <si>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</si>
  <si>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</si>
  <si>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</si>
  <si>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</si>
  <si>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</si>
  <si>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</si>
  <si>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</si>
  <si>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</si>
  <si>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</si>
  <si>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</si>
  <si>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</si>
  <si>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</si>
  <si>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</si>
  <si>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</si>
  <si>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</si>
  <si>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</si>
  <si>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</si>
  <si>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</si>
  <si>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</si>
  <si>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</si>
  <si>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</si>
  <si>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</si>
  <si>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</si>
  <si>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</si>
  <si>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</si>
  <si>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</si>
  <si>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</si>
  <si>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</si>
  <si>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</si>
  <si>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</si>
  <si>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</si>
  <si>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</si>
  <si>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</si>
  <si>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</si>
  <si>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</si>
  <si>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</si>
  <si>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</si>
  <si>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</si>
  <si>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</si>
  <si>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</si>
  <si>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</si>
  <si>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</si>
  <si>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</si>
  <si>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</si>
  <si>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</si>
  <si>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</si>
  <si>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</si>
  <si>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</si>
  <si>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</si>
  <si>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</si>
  <si>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</si>
  <si>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</si>
  <si>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</si>
  <si>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</si>
  <si>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</si>
  <si>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</si>
  <si>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</si>
  <si>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</si>
  <si>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</si>
  <si>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</si>
  <si>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</si>
  <si>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</si>
  <si>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</si>
  <si>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</si>
  <si>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</si>
  <si>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</si>
  <si>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</si>
  <si>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</si>
  <si>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</si>
  <si>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</si>
  <si>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</si>
  <si>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</si>
  <si>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</si>
  <si>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</si>
  <si>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</si>
  <si>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</si>
  <si>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</si>
  <si>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</si>
  <si>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</si>
  <si>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</si>
  <si>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</si>
  <si>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</si>
  <si>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</si>
  <si>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</si>
  <si>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</si>
  <si>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</si>
  <si>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</si>
  <si>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</si>
  <si>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</si>
  <si>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</si>
  <si>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</si>
  <si>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</si>
  <si>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</si>
  <si>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</si>
  <si>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</si>
  <si>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</si>
  <si>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</si>
  <si>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</si>
  <si>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</si>
  <si>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</si>
  <si>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</si>
  <si>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</si>
  <si>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</si>
  <si>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</si>
  <si>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</si>
  <si>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</si>
  <si>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</si>
  <si>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</si>
  <si>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</si>
  <si>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</si>
  <si>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</si>
  <si>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</si>
  <si>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</si>
  <si>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</si>
  <si>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</si>
  <si>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</si>
  <si>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</si>
  <si>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</si>
  <si>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</si>
  <si>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</si>
  <si>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</si>
  <si>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</si>
  <si>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</si>
  <si>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</si>
  <si>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</si>
  <si>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</si>
  <si>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</si>
  <si>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</si>
  <si>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</si>
  <si>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</si>
  <si>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</si>
  <si>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</si>
  <si>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</si>
  <si>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</si>
  <si>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</si>
  <si>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</si>
  <si>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</si>
  <si>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</si>
  <si>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</si>
  <si>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</si>
  <si>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</si>
  <si>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</si>
  <si>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</si>
  <si>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</si>
  <si>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</si>
  <si>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</si>
  <si>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</si>
  <si>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</si>
  <si>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</si>
  <si>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</si>
  <si>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</si>
  <si>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</si>
  <si>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</si>
  <si>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</si>
  <si>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</si>
  <si>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</si>
  <si>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</si>
  <si>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</si>
  <si>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</si>
  <si>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</si>
  <si>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</si>
  <si>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</si>
  <si>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</si>
  <si>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</si>
  <si>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</si>
  <si>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</si>
  <si>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</si>
  <si>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</si>
  <si>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</si>
  <si>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</si>
  <si>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</si>
  <si>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</si>
  <si>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</si>
  <si>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</si>
  <si>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</si>
  <si>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</si>
  <si>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</si>
  <si>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</si>
  <si>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</si>
  <si>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</si>
  <si>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</si>
  <si>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</si>
  <si>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</si>
  <si>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</si>
  <si>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</si>
  <si>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</si>
  <si>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</si>
  <si>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</si>
  <si>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</si>
  <si>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</si>
  <si>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</si>
  <si>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</si>
  <si>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</si>
  <si>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</si>
  <si>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</si>
  <si>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</si>
  <si>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</si>
  <si>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</si>
  <si>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</si>
  <si>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</si>
  <si>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</si>
  <si>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</si>
  <si>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</si>
  <si>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</si>
  <si>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</si>
  <si>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</si>
  <si>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</si>
  <si>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</si>
  <si>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</si>
  <si>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</si>
  <si>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</si>
  <si>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</si>
  <si>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</si>
  <si>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</si>
  <si>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</si>
  <si>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</si>
  <si>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</si>
  <si>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</si>
  <si>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</si>
  <si>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</si>
  <si>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</si>
  <si>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</si>
  <si>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</si>
  <si>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</si>
  <si>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</si>
  <si>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</si>
  <si>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</si>
  <si>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</si>
  <si>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</si>
  <si>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</si>
  <si>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</si>
  <si>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</si>
  <si>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</si>
  <si>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</si>
  <si>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</si>
  <si>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</si>
  <si>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</si>
  <si>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</si>
  <si>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</si>
  <si>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</si>
  <si>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</si>
  <si>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</si>
  <si>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</si>
  <si>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</si>
  <si>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</si>
  <si>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</si>
  <si>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</si>
  <si>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</si>
  <si>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</si>
  <si>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</si>
  <si>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</si>
  <si>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</si>
  <si>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</si>
  <si>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</si>
  <si>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</si>
  <si>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</si>
  <si>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</si>
  <si>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</si>
  <si>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</si>
  <si>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</si>
  <si>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</si>
  <si>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</si>
  <si>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</si>
  <si>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</si>
  <si>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</si>
  <si>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</si>
  <si>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</si>
  <si>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</si>
  <si>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</si>
  <si>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</si>
  <si>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</si>
  <si>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</si>
  <si>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</si>
  <si>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</si>
  <si>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</si>
  <si>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</si>
  <si>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</si>
  <si>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</si>
  <si>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</si>
  <si>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</si>
  <si>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</si>
  <si>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</si>
  <si>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</si>
  <si>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</si>
  <si>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</si>
  <si>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</si>
  <si>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</si>
  <si>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</si>
  <si>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</si>
  <si>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</si>
  <si>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</si>
  <si>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</si>
  <si>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</si>
  <si>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</si>
  <si>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</si>
  <si>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</si>
  <si>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</si>
  <si>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</si>
  <si>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</si>
  <si>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</si>
  <si>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</si>
  <si>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</si>
  <si>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</si>
  <si>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</si>
  <si>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</si>
  <si>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</si>
  <si>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</si>
  <si>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</si>
  <si>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</si>
  <si>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</si>
  <si>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</si>
  <si>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</si>
  <si>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</si>
  <si>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</si>
  <si>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</si>
  <si>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</si>
  <si>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</si>
  <si>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</si>
  <si>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</si>
  <si>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</si>
  <si>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</si>
  <si>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</si>
  <si>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</si>
  <si>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</si>
  <si>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</si>
  <si>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</si>
  <si>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</si>
  <si>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</si>
  <si>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</si>
  <si>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</si>
  <si>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</si>
  <si>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</si>
  <si>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</si>
  <si>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</si>
  <si>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</si>
  <si>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</si>
  <si>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</si>
  <si>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</si>
  <si>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</si>
  <si>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</si>
  <si>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</si>
  <si>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</si>
  <si>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</si>
  <si>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</si>
  <si>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</si>
  <si>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</si>
  <si>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</si>
  <si>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</si>
  <si>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</si>
  <si>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</si>
  <si>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</si>
  <si>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</si>
  <si>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</si>
  <si>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</si>
  <si>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</si>
  <si>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</si>
  <si>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</si>
  <si>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</si>
  <si>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</si>
  <si>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</si>
  <si>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</si>
  <si>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</si>
  <si>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</si>
  <si>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</si>
  <si>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</si>
  <si>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</si>
  <si>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</si>
  <si>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</si>
  <si>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</si>
  <si>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</si>
  <si>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</si>
  <si>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</si>
  <si>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</si>
  <si>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</si>
  <si>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</si>
  <si>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</si>
  <si>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</si>
  <si>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</si>
  <si>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</si>
  <si>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</si>
  <si>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</si>
  <si>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</si>
  <si>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</si>
  <si>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</si>
  <si>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</si>
  <si>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</si>
  <si>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</si>
  <si>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</si>
  <si>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</si>
  <si>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</si>
  <si>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</si>
  <si>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</si>
  <si>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</si>
  <si>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</si>
  <si>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</si>
  <si>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</si>
  <si>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</si>
  <si>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</si>
  <si>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</si>
  <si>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</si>
  <si>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</si>
  <si>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</si>
  <si>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</si>
  <si>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</si>
  <si>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</si>
  <si>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</si>
  <si>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</si>
  <si>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</si>
  <si>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</si>
  <si>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</si>
  <si>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</si>
  <si>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</si>
  <si>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</si>
  <si>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</si>
  <si>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</si>
  <si>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</si>
  <si>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</si>
  <si>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</si>
  <si>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</si>
  <si>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</si>
  <si>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</si>
  <si>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</si>
  <si>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</si>
  <si>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</si>
  <si>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</si>
  <si>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</si>
  <si>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</si>
  <si>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</si>
  <si>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</si>
  <si>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</si>
  <si>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</si>
  <si>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</si>
  <si>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</si>
  <si>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</si>
  <si>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</si>
  <si>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</si>
  <si>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</si>
  <si>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</si>
  <si>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</si>
  <si>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</si>
  <si>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</si>
  <si>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</si>
  <si>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</si>
  <si>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</si>
  <si>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</si>
  <si>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</si>
  <si>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</si>
  <si>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</si>
  <si>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</si>
  <si>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</si>
  <si>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</si>
  <si>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</si>
  <si>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</si>
  <si>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</si>
  <si>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</si>
  <si>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</si>
  <si>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</si>
  <si>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</si>
  <si>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</si>
  <si>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</si>
  <si>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</si>
  <si>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</si>
  <si>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</si>
  <si>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</si>
  <si>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</si>
  <si>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</si>
  <si>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</si>
  <si>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</si>
  <si>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</si>
  <si>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</si>
  <si>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</si>
  <si>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</si>
  <si>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</si>
  <si>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</si>
  <si>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</si>
  <si>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</si>
  <si>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</si>
  <si>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</si>
  <si>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</si>
  <si>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</si>
  <si>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</si>
  <si>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</si>
  <si>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</si>
  <si>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</si>
  <si>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</si>
  <si>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</si>
  <si>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</si>
  <si>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</si>
  <si>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</si>
  <si>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</si>
  <si>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</si>
  <si>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</si>
  <si>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</si>
  <si>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</si>
  <si>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</si>
  <si>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</si>
  <si>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</si>
  <si>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</si>
  <si>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</si>
  <si>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</si>
  <si>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</si>
  <si>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</si>
  <si>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</si>
  <si>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</si>
  <si>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</si>
  <si>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</si>
  <si>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</si>
  <si>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</si>
  <si>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</si>
  <si>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</si>
  <si>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</si>
  <si>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</si>
  <si>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</si>
  <si>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</si>
  <si>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</si>
  <si>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</si>
  <si>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</si>
  <si>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</si>
  <si>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</si>
  <si>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</si>
  <si>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</si>
  <si>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</si>
  <si>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</si>
  <si>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</si>
  <si>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</si>
  <si>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</si>
  <si>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</si>
  <si>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</si>
  <si>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</si>
  <si>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</si>
  <si>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</si>
  <si>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</si>
  <si>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</si>
  <si>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</si>
  <si>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</si>
  <si>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</si>
  <si>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</si>
  <si>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</si>
  <si>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</si>
  <si>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</si>
  <si>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</si>
  <si>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</si>
  <si>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</si>
  <si>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</si>
  <si>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</si>
  <si>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</si>
  <si>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</si>
  <si>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</si>
  <si>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</si>
  <si>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</si>
  <si>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</si>
  <si>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</si>
  <si>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</si>
  <si>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</si>
  <si>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</si>
  <si>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</si>
  <si>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</si>
  <si>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</si>
  <si>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</si>
  <si>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</si>
  <si>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</si>
  <si>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</si>
  <si>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</si>
  <si>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</si>
  <si>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</si>
  <si>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</si>
  <si>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</si>
  <si>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</si>
  <si>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</si>
  <si>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</si>
  <si>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</si>
  <si>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</si>
  <si>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</si>
  <si>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</si>
  <si>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</si>
  <si>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</si>
  <si>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</si>
  <si>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</si>
  <si>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</si>
  <si>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</si>
  <si>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</si>
  <si>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</si>
  <si>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</si>
  <si>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</si>
  <si>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</si>
  <si>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</si>
  <si>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</si>
  <si>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</si>
  <si>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</si>
  <si>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</si>
  <si>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</si>
  <si>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</si>
  <si>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</si>
  <si>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</si>
  <si>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</si>
  <si>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</si>
  <si>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</si>
  <si>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</si>
  <si>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</si>
  <si>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</si>
  <si>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</si>
  <si>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</si>
  <si>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</si>
  <si>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</si>
  <si>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</si>
  <si>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</si>
  <si>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</si>
  <si>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</si>
  <si>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</si>
  <si>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</si>
  <si>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</si>
  <si>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</si>
  <si>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</si>
  <si>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</si>
  <si>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</si>
  <si>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</si>
  <si>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</si>
  <si>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</si>
  <si>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</si>
  <si>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</si>
  <si>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</si>
  <si>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</si>
  <si>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</si>
  <si>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</si>
  <si>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</si>
  <si>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</si>
  <si>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</si>
  <si>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</si>
  <si>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</si>
  <si>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</si>
  <si>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</si>
  <si>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</si>
  <si>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</si>
  <si>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</si>
  <si>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</si>
  <si>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</si>
  <si>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</si>
  <si>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</si>
  <si>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</si>
  <si>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</si>
  <si>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</si>
  <si>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</si>
  <si>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</si>
  <si>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</si>
  <si>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</si>
  <si>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</si>
  <si>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</si>
  <si>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</si>
  <si>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</si>
  <si>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</si>
  <si>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</si>
  <si>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</si>
  <si>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</si>
  <si>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</si>
  <si>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</si>
  <si>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</si>
  <si>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</si>
  <si>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</si>
  <si>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</si>
  <si>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</si>
  <si>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</si>
  <si>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</si>
  <si>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</si>
  <si>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</si>
  <si>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</si>
  <si>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</si>
  <si>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</si>
  <si>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</si>
  <si>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</si>
  <si>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</si>
  <si>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</si>
  <si>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</si>
  <si>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</si>
  <si>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</si>
  <si>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</si>
  <si>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</si>
  <si>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</si>
  <si>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</si>
  <si>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</si>
  <si>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</si>
  <si>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</si>
  <si>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</si>
  <si>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</si>
  <si>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</si>
  <si>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</si>
  <si>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</si>
  <si>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</si>
  <si>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</si>
  <si>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</si>
  <si>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</si>
  <si>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</si>
  <si>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</si>
  <si>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</si>
  <si>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</si>
  <si>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</si>
  <si>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</si>
  <si>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</si>
  <si>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</si>
  <si>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</si>
  <si>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</si>
  <si>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</si>
  <si>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</si>
  <si>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</si>
  <si>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</si>
  <si>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</si>
  <si>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</si>
  <si>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</si>
  <si>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</si>
  <si>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</si>
  <si>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</si>
  <si>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</si>
  <si>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</si>
  <si>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</si>
  <si>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</si>
  <si>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</si>
  <si>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</si>
  <si>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</si>
  <si>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</si>
  <si>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</si>
  <si>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</si>
  <si>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</si>
  <si>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</si>
  <si>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</si>
  <si>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</si>
  <si>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</si>
  <si>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</si>
  <si>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</si>
  <si>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</si>
  <si>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</si>
  <si>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</si>
  <si>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</si>
  <si>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</si>
  <si>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</si>
  <si>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</si>
  <si>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</si>
  <si>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</si>
  <si>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</si>
  <si>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</si>
  <si>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</si>
  <si>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</si>
  <si>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</si>
  <si>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</si>
  <si>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</si>
  <si>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</si>
  <si>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</si>
  <si>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</si>
  <si>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</si>
  <si>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</si>
  <si>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</si>
  <si>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</si>
  <si>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</si>
  <si>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</si>
  <si>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</si>
  <si>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</si>
  <si>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</si>
  <si>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</si>
  <si>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</si>
  <si>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</si>
  <si>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</si>
  <si>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</si>
  <si>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</si>
  <si>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</si>
  <si>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</si>
  <si>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</si>
  <si>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</si>
  <si>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</si>
  <si>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</si>
  <si>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</si>
  <si>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</si>
  <si>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</si>
  <si>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</si>
  <si>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</si>
  <si>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</si>
  <si>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</si>
  <si>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</si>
  <si>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</si>
  <si>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</si>
  <si>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</si>
  <si>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</si>
  <si>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</si>
  <si>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</si>
  <si>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</si>
  <si>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</si>
  <si>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</si>
  <si>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</si>
  <si>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</si>
  <si>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</si>
  <si>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</si>
  <si>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</si>
  <si>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</si>
  <si>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</si>
  <si>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</si>
  <si>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</si>
  <si>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</si>
  <si>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</si>
  <si>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</si>
  <si>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</si>
  <si>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</si>
  <si>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</si>
  <si>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</si>
  <si>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</si>
  <si>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</si>
  <si>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</si>
  <si>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</si>
  <si>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</si>
  <si>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</si>
  <si>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</si>
  <si>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</si>
  <si>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</si>
  <si>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</si>
  <si>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</si>
  <si>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</si>
  <si>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</si>
  <si>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</si>
  <si>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</si>
  <si>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</si>
  <si>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</si>
  <si>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</si>
  <si>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</si>
  <si>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</si>
  <si>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</si>
  <si>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</si>
  <si>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</si>
  <si>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</si>
  <si>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</si>
  <si>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</si>
  <si>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</si>
  <si>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</si>
  <si>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</si>
  <si>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</si>
  <si>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</si>
  <si>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</si>
  <si>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</si>
  <si>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</si>
  <si>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</si>
  <si>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</si>
  <si>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</si>
  <si>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</si>
  <si>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</si>
  <si>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</si>
  <si>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</si>
  <si>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</si>
  <si>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</si>
  <si>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</si>
  <si>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</si>
  <si>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</si>
  <si>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</si>
  <si>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</si>
  <si>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</si>
  <si>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</si>
  <si>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</si>
  <si>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</si>
  <si>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</si>
  <si>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</si>
  <si>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</si>
  <si>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</si>
  <si>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</si>
  <si>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</si>
  <si>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</si>
  <si>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</si>
  <si>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</si>
  <si>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</si>
  <si>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</si>
  <si>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</si>
  <si>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</si>
  <si>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</si>
  <si>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</si>
  <si>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</si>
  <si>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</si>
  <si>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</si>
  <si>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</si>
  <si>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</si>
  <si>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</si>
  <si>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</si>
  <si>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</si>
  <si>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</si>
  <si>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</si>
  <si>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</si>
  <si>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</si>
  <si>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</si>
  <si>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</si>
  <si>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</si>
  <si>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</si>
  <si>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</si>
  <si>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</si>
  <si>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</si>
  <si>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</si>
  <si>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</si>
  <si>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</si>
  <si>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</si>
  <si>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</si>
  <si>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</si>
  <si>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</si>
  <si>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</si>
  <si>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</si>
  <si>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</si>
  <si>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</si>
  <si>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</si>
  <si>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</si>
  <si>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</si>
  <si>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</si>
  <si>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</si>
  <si>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</si>
  <si>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</si>
  <si>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</si>
  <si>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</si>
  <si>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</si>
  <si>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</si>
  <si>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</si>
  <si>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</si>
  <si>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</si>
  <si>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</si>
  <si>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</si>
  <si>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</si>
  <si>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</si>
  <si>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</si>
  <si>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</si>
  <si>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</si>
  <si>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</si>
  <si>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</si>
  <si>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</si>
  <si>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</si>
  <si>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</si>
  <si>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</si>
  <si>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</si>
  <si>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</si>
  <si>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</si>
  <si>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</si>
  <si>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</si>
  <si>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</si>
  <si>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</si>
  <si>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</si>
  <si>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</si>
  <si>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</si>
  <si>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</si>
  <si>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</si>
  <si>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</si>
  <si>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</si>
  <si>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</si>
  <si>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</si>
  <si>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</si>
  <si>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</si>
  <si>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</si>
  <si>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</si>
  <si>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</si>
  <si>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</si>
  <si>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</si>
  <si>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</si>
  <si>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</si>
  <si>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</si>
  <si>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</si>
  <si>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</si>
  <si>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</si>
  <si>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</si>
  <si>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</si>
  <si>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</si>
  <si>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</si>
  <si>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</si>
  <si>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</si>
  <si>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</si>
  <si>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</si>
  <si>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</si>
  <si>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</si>
  <si>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</si>
  <si>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</si>
  <si>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</si>
  <si>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</si>
  <si>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</si>
  <si>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</si>
  <si>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</si>
  <si>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</si>
  <si>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</si>
  <si>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</si>
  <si>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</si>
  <si>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</si>
  <si>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</si>
  <si>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</si>
  <si>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</si>
  <si>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</si>
  <si>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</si>
  <si>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</si>
  <si>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</si>
  <si>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</si>
  <si>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</si>
  <si>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</si>
  <si>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</si>
  <si>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</si>
  <si>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</si>
  <si>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</si>
  <si>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</si>
  <si>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</si>
  <si>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</si>
  <si>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</si>
  <si>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</si>
  <si>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</si>
  <si>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</si>
  <si>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</si>
  <si>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</si>
  <si>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</si>
  <si>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</si>
  <si>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</si>
  <si>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</si>
  <si>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</si>
  <si>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</si>
  <si>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</si>
  <si>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</si>
  <si>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</si>
  <si>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</si>
  <si>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</si>
  <si>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</si>
  <si>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</si>
  <si>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</si>
  <si>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</si>
  <si>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</si>
  <si>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</si>
  <si>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</si>
  <si>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</si>
  <si>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</si>
  <si>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</si>
  <si>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</si>
  <si>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</si>
  <si>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</si>
  <si>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</si>
  <si>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</si>
  <si>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</si>
  <si>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</si>
  <si>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</si>
  <si>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</si>
  <si>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</si>
  <si>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</si>
  <si>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</si>
  <si>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</si>
  <si>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</si>
  <si>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</si>
  <si>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</si>
  <si>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</si>
  <si>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</si>
  <si>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</si>
  <si>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</si>
  <si>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</si>
  <si>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</si>
  <si>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</si>
  <si>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</si>
  <si>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</si>
  <si>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</si>
  <si>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</si>
  <si>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</si>
  <si>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</si>
  <si>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</si>
  <si>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</si>
  <si>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</si>
  <si>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</si>
  <si>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</si>
  <si>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</si>
  <si>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</si>
  <si>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</si>
  <si>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</si>
  <si>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</si>
  <si>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</si>
  <si>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</si>
  <si>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</si>
  <si>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</si>
  <si>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</si>
  <si>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</si>
  <si>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</si>
  <si>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</si>
  <si>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</si>
  <si>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</si>
  <si>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</si>
  <si>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</si>
  <si>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</si>
  <si>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</si>
  <si>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</si>
  <si>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</si>
  <si>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</si>
  <si>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</si>
  <si>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</si>
  <si>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</si>
  <si>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</si>
  <si>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</si>
  <si>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</si>
  <si>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</si>
  <si>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</si>
  <si>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</si>
  <si>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</si>
  <si>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</si>
  <si>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</si>
  <si>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</si>
  <si>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</si>
  <si>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</si>
  <si>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</si>
  <si>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</si>
  <si>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</si>
  <si>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</si>
  <si>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</si>
  <si>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</si>
  <si>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</si>
  <si>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</si>
  <si>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</si>
  <si>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</si>
  <si>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</si>
  <si>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</si>
  <si>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</si>
  <si>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</si>
  <si>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</si>
  <si>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</si>
  <si>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</si>
  <si>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</si>
  <si>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</si>
  <si>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</si>
  <si>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</si>
  <si>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</si>
  <si>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</si>
  <si>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</si>
  <si>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</si>
  <si>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</si>
  <si>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</si>
  <si>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</si>
  <si>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</si>
  <si>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</si>
  <si>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</si>
  <si>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</si>
  <si>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</si>
  <si>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</si>
  <si>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</si>
  <si>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</si>
  <si>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</si>
  <si>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</si>
  <si>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</si>
  <si>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</si>
  <si>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</si>
  <si>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</si>
  <si>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</si>
  <si>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</si>
  <si>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</si>
  <si>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</si>
  <si>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</si>
  <si>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</si>
  <si>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</si>
  <si>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</si>
  <si>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</si>
  <si>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</si>
  <si>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</si>
  <si>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</si>
  <si>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</si>
  <si>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</si>
  <si>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</si>
  <si>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</si>
  <si>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</si>
  <si>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</si>
  <si>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</si>
  <si>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</si>
  <si>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</si>
  <si>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</si>
  <si>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</si>
  <si>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</si>
  <si>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</si>
  <si>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</si>
  <si>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</si>
  <si>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</si>
  <si>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</si>
  <si>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</si>
  <si>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</si>
  <si>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</si>
  <si>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</si>
  <si>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</si>
  <si>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</si>
  <si>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</si>
  <si>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</si>
  <si>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</si>
  <si>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</si>
  <si>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</si>
  <si>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</si>
  <si>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</si>
  <si>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</si>
  <si>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</si>
  <si>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</si>
  <si>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</si>
  <si>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</si>
  <si>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</si>
  <si>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</si>
  <si>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</si>
  <si>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</si>
  <si>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</si>
  <si>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</si>
  <si>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</si>
  <si>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</si>
  <si>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</si>
  <si>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</si>
  <si>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</si>
  <si>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</si>
  <si>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</si>
  <si>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</si>
  <si>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</si>
  <si>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</si>
  <si>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</si>
  <si>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</si>
  <si>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</si>
  <si>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</si>
  <si>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</si>
  <si>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</si>
  <si>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</si>
  <si>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</si>
  <si>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</si>
  <si>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</si>
  <si>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</si>
  <si>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</si>
  <si>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</si>
  <si>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</si>
  <si>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</si>
  <si>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</si>
  <si>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</si>
  <si>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</si>
  <si>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</si>
  <si>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</si>
  <si>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</si>
  <si>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</si>
  <si>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</si>
  <si>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</si>
  <si>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</si>
  <si>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</si>
  <si>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</si>
  <si>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</si>
  <si>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</si>
  <si>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</si>
  <si>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</si>
  <si>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</si>
  <si>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</si>
  <si>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</si>
  <si>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</si>
  <si>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</si>
  <si>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</si>
  <si>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</si>
  <si>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</si>
  <si>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</si>
  <si>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</si>
  <si>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</si>
  <si>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</si>
  <si>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</si>
  <si>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</si>
  <si>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</si>
  <si>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</si>
  <si>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</si>
  <si>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</si>
  <si>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</si>
  <si>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</si>
  <si>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</si>
  <si>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</si>
  <si>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</si>
  <si>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</si>
  <si>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</si>
  <si>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</si>
  <si>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</si>
  <si>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</si>
  <si>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</si>
  <si>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</si>
  <si>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</si>
  <si>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</si>
  <si>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</si>
  <si>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</si>
  <si>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</si>
  <si>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</si>
  <si>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</si>
  <si>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</si>
  <si>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</si>
  <si>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</si>
  <si>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</si>
  <si>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</si>
  <si>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</si>
  <si>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</si>
  <si>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</si>
  <si>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</si>
  <si>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</si>
  <si>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</si>
  <si>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</si>
  <si>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</si>
  <si>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</si>
  <si>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</si>
  <si>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</si>
  <si>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</si>
  <si>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</si>
  <si>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</si>
  <si>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</si>
  <si>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</si>
  <si>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</si>
  <si>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</si>
  <si>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</si>
  <si>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</si>
  <si>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</si>
  <si>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</si>
  <si>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</si>
  <si>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</si>
  <si>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</si>
  <si>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</si>
  <si>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</si>
  <si>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</si>
  <si>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</si>
  <si>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</si>
  <si>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</si>
  <si>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</si>
  <si>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</si>
  <si>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</si>
  <si>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</si>
  <si>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</si>
  <si>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</si>
  <si>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</si>
  <si>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</si>
  <si>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</si>
  <si>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</si>
  <si>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</si>
  <si>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</si>
  <si>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</si>
  <si>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</si>
  <si>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</si>
  <si>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</si>
  <si>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</si>
  <si>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</si>
  <si>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</si>
  <si>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</si>
  <si>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</si>
  <si>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</si>
  <si>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</si>
  <si>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</si>
  <si>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</si>
  <si>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</si>
  <si>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</si>
  <si>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</si>
  <si>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</si>
  <si>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</si>
  <si>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</si>
  <si>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</si>
  <si>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</si>
  <si>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</si>
  <si>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</si>
  <si>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</si>
  <si>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</si>
  <si>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</si>
  <si>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</si>
  <si>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</si>
  <si>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</si>
  <si>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</si>
  <si>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</si>
  <si>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</si>
  <si>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</si>
  <si>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</si>
  <si>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</si>
  <si>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</si>
  <si>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</si>
  <si>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</si>
  <si>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</si>
  <si>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</si>
  <si>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</si>
  <si>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</si>
  <si>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</si>
  <si>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</si>
  <si>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</si>
  <si>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</si>
  <si>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</si>
  <si>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</si>
  <si>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</si>
  <si>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</si>
  <si>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</si>
  <si>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</si>
  <si>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</si>
  <si>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</si>
  <si>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</si>
  <si>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</si>
  <si>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</si>
  <si>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</si>
  <si>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</si>
  <si>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</si>
  <si>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</si>
  <si>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</si>
  <si>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</si>
  <si>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</si>
  <si>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</si>
  <si>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</si>
  <si>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</si>
  <si>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</si>
  <si>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</si>
  <si>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</si>
  <si>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</si>
  <si>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</si>
  <si>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</si>
  <si>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</si>
  <si>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</si>
  <si>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</si>
  <si>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</si>
  <si>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</si>
  <si>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</si>
  <si>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</si>
  <si>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</si>
  <si>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</si>
  <si>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</si>
  <si>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</si>
  <si>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</si>
  <si>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</si>
  <si>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</si>
  <si>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</si>
  <si>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</si>
  <si>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</si>
  <si>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</si>
  <si>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</si>
  <si>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</si>
  <si>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</si>
  <si>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</si>
  <si>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</si>
  <si>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</si>
  <si>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</si>
  <si>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</si>
  <si>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</si>
  <si>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</si>
  <si>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</si>
  <si>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</si>
  <si>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</si>
  <si>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</si>
  <si>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</si>
  <si>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</si>
  <si>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</si>
  <si>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</si>
  <si>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</si>
  <si>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</si>
  <si>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</si>
  <si>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</si>
  <si>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</si>
  <si>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</si>
  <si>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</si>
  <si>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</si>
  <si>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</si>
  <si>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</si>
  <si>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</si>
  <si>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</si>
  <si>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</si>
  <si>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</si>
  <si>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</si>
  <si>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</si>
  <si>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</si>
  <si>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</si>
  <si>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</si>
  <si>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</si>
  <si>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</si>
  <si>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</si>
  <si>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</si>
  <si>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</si>
  <si>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</si>
  <si>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</si>
  <si>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</si>
  <si>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</si>
  <si>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</si>
  <si>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</si>
  <si>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</si>
  <si>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</si>
  <si>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</si>
  <si>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</si>
  <si>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</si>
  <si>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</si>
  <si>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</si>
  <si>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</si>
  <si>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</si>
  <si>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</si>
  <si>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</si>
  <si>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</si>
  <si>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</si>
  <si>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</si>
  <si>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</si>
  <si>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</si>
  <si>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</si>
  <si>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</si>
  <si>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</si>
  <si>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</si>
  <si>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</si>
  <si>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</si>
  <si>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</si>
  <si>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</si>
  <si>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</si>
  <si>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</si>
  <si>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</si>
  <si>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</si>
  <si>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</si>
  <si>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</si>
  <si>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</si>
  <si>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</si>
  <si>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</si>
  <si>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</si>
  <si>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</si>
  <si>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</si>
  <si>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</si>
  <si>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</si>
  <si>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</si>
  <si>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</si>
  <si>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</si>
  <si>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</si>
  <si>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</si>
  <si>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</si>
  <si>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</si>
  <si>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</si>
  <si>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</si>
  <si>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</si>
  <si>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</si>
  <si>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</si>
  <si>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</si>
  <si>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</si>
  <si>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</si>
  <si>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</si>
  <si>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</si>
  <si>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</si>
  <si>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</si>
  <si>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</si>
  <si>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</si>
  <si>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</si>
  <si>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</si>
  <si>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</si>
  <si>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</si>
  <si>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</si>
  <si>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</si>
  <si>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</si>
  <si>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</si>
  <si>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</si>
  <si>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</si>
  <si>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</si>
  <si>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</si>
  <si>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</si>
  <si>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</si>
  <si>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</si>
  <si>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</si>
  <si>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</si>
  <si>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</si>
  <si>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</si>
  <si>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</si>
  <si>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</si>
  <si>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</si>
  <si>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</si>
  <si>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</si>
  <si>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</si>
  <si>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</si>
  <si>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</si>
  <si>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</si>
  <si>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</si>
  <si>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</si>
  <si>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</si>
  <si>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</si>
  <si>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</si>
  <si>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</si>
  <si>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</si>
  <si>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</si>
  <si>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</si>
  <si>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</si>
  <si>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</si>
  <si>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</si>
  <si>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</si>
  <si>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</si>
  <si>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</si>
  <si>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</si>
  <si>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</si>
  <si>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</si>
  <si>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</si>
  <si>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</si>
  <si>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</si>
  <si>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</si>
  <si>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</si>
  <si>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</si>
  <si>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</si>
  <si>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</si>
  <si>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</si>
  <si>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</si>
  <si>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</si>
  <si>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</si>
  <si>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</si>
  <si>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</si>
  <si>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</si>
  <si>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</si>
  <si>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</si>
  <si>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</si>
  <si>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</si>
  <si>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</si>
  <si>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</si>
  <si>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</si>
  <si>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</si>
  <si>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</si>
  <si>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</si>
  <si>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</si>
  <si>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</si>
  <si>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</si>
  <si>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</si>
  <si>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</si>
  <si>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</si>
  <si>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</si>
  <si>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</si>
  <si>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</si>
  <si>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</si>
  <si>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</si>
  <si>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</si>
  <si>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</si>
  <si>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</si>
  <si>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</si>
  <si>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</si>
  <si>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</si>
  <si>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</si>
  <si>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</si>
  <si>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</si>
  <si>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</si>
  <si>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</si>
  <si>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</si>
  <si>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</si>
  <si>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</si>
  <si>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</si>
  <si>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</si>
  <si>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</si>
  <si>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</si>
  <si>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</si>
  <si>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</si>
  <si>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</si>
  <si>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</si>
  <si>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</si>
  <si>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</si>
  <si>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</si>
  <si>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</si>
  <si>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</si>
  <si>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</si>
  <si>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</si>
  <si>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</si>
  <si>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</si>
  <si>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</si>
  <si>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</si>
  <si>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</si>
  <si>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</si>
  <si>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</si>
  <si>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</si>
  <si>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</si>
  <si>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</si>
  <si>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</si>
  <si>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</si>
  <si>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</si>
  <si>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</si>
  <si>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</si>
  <si>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</si>
  <si>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</si>
  <si>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</si>
  <si>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</si>
  <si>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</si>
  <si>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</si>
  <si>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</si>
  <si>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</si>
  <si>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</si>
  <si>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</si>
  <si>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</si>
  <si>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</si>
  <si>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</si>
  <si>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</si>
  <si>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</si>
  <si>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</si>
  <si>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</si>
  <si>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</si>
  <si>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</si>
  <si>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</si>
  <si>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</si>
  <si>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</si>
  <si>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</si>
  <si>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</si>
  <si>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</si>
  <si>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</si>
  <si>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</si>
  <si>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</si>
  <si>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</si>
  <si>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</si>
  <si>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</si>
  <si>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</si>
  <si>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</si>
  <si>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</si>
  <si>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</si>
  <si>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</si>
  <si>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</si>
  <si>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</si>
  <si>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</si>
  <si>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</si>
  <si>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</si>
  <si>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</si>
  <si>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</si>
  <si>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</si>
  <si>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</si>
  <si>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</si>
  <si>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</si>
  <si>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</si>
  <si>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</si>
  <si>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</si>
  <si>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</si>
  <si>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</si>
  <si>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</si>
  <si>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</si>
  <si>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</si>
  <si>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</si>
  <si>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</si>
  <si>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</si>
  <si>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</si>
  <si>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</si>
  <si>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</si>
  <si>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</si>
  <si>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</si>
  <si>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</si>
  <si>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</si>
  <si>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</si>
  <si>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</si>
  <si>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</si>
  <si>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</si>
  <si>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</si>
  <si>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</si>
  <si>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</si>
  <si>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</si>
  <si>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</si>
  <si>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</si>
  <si>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</si>
  <si>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</si>
  <si>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</si>
  <si>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</si>
  <si>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</si>
  <si>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</si>
  <si>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</si>
  <si>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</si>
  <si>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</si>
  <si>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</si>
  <si>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</si>
  <si>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</si>
  <si>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</si>
  <si>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</si>
  <si>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</si>
  <si>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</si>
  <si>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</si>
  <si>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</si>
  <si>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</si>
  <si>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</si>
  <si>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</si>
  <si>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</si>
  <si>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</si>
  <si>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</si>
  <si>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</si>
  <si>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</si>
  <si>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</si>
  <si>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</si>
  <si>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</si>
  <si>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</si>
  <si>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</si>
  <si>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</si>
  <si>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</si>
  <si>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</si>
  <si>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</si>
  <si>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</si>
  <si>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</si>
  <si>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</si>
  <si>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</si>
  <si>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</si>
  <si>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</si>
  <si>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</si>
  <si>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</si>
  <si>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</si>
  <si>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</si>
  <si>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</si>
  <si>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</si>
  <si>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</si>
  <si>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</si>
  <si>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</si>
  <si>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</si>
  <si>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</si>
  <si>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</si>
  <si>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</si>
  <si>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</si>
  <si>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</si>
  <si>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</si>
  <si>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</si>
  <si>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</si>
  <si>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</si>
  <si>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</si>
  <si>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</si>
  <si>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</si>
  <si>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</si>
  <si>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</si>
  <si>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</si>
  <si>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</si>
  <si>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</si>
  <si>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</si>
  <si>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</si>
  <si>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</si>
  <si>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</si>
  <si>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</si>
  <si>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</si>
  <si>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</si>
  <si>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</si>
  <si>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</si>
  <si>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</si>
  <si>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</si>
  <si>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</si>
  <si>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</si>
  <si>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</si>
  <si>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</si>
  <si>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</si>
  <si>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</si>
  <si>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</si>
  <si>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</si>
  <si>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</si>
  <si>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</si>
  <si>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</si>
  <si>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</si>
  <si>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</si>
  <si>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</si>
  <si>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</si>
  <si>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</si>
  <si>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</si>
  <si>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</si>
  <si>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</si>
  <si>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</si>
  <si>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</si>
  <si>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</si>
  <si>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</si>
  <si>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</si>
  <si>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</si>
  <si>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</si>
  <si>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</si>
  <si>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</si>
  <si>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</si>
  <si>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</si>
  <si>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</si>
  <si>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</si>
  <si>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</si>
  <si>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</si>
  <si>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</si>
  <si>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</si>
  <si>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</si>
  <si>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</si>
  <si>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</si>
  <si>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</si>
  <si>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</si>
  <si>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</si>
  <si>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</si>
  <si>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</si>
  <si>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</si>
  <si>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</si>
  <si>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</si>
  <si>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</si>
  <si>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</si>
  <si>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</si>
  <si>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</si>
  <si>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</si>
  <si>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</si>
  <si>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</si>
  <si>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</si>
  <si>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</si>
  <si>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</si>
  <si>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</si>
  <si>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</si>
  <si>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</si>
  <si>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</si>
  <si>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</si>
  <si>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</si>
  <si>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</si>
  <si>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</si>
  <si>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</si>
  <si>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</si>
  <si>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</si>
  <si>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</si>
  <si>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</si>
  <si>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</si>
  <si>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</si>
  <si>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</si>
  <si>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</si>
  <si>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</si>
  <si>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</si>
  <si>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</si>
  <si>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</si>
  <si>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</si>
  <si>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</si>
  <si>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</si>
  <si>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</si>
  <si>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</si>
  <si>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</si>
  <si>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</si>
  <si>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</si>
  <si>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</si>
  <si>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</si>
  <si>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</si>
  <si>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</si>
  <si>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</si>
  <si>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</si>
  <si>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</si>
  <si>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</si>
  <si>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</si>
  <si>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</si>
  <si>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</si>
  <si>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</si>
  <si>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</si>
  <si>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</si>
  <si>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</si>
  <si>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</si>
  <si>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</si>
  <si>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</si>
  <si>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</si>
  <si>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</si>
  <si>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</si>
  <si>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</si>
  <si>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</si>
  <si>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</si>
  <si>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</si>
  <si>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</si>
  <si>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</si>
  <si>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</si>
  <si>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</si>
  <si>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</si>
  <si>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</si>
  <si>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</si>
  <si>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</si>
  <si>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</si>
  <si>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</si>
  <si>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</si>
  <si>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</si>
  <si>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</si>
  <si>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</si>
  <si>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</si>
  <si>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</si>
  <si>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</si>
  <si>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</si>
  <si>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</si>
  <si>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</si>
  <si>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</si>
  <si>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</si>
  <si>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</si>
  <si>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</si>
  <si>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</si>
  <si>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</si>
  <si>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</si>
  <si>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</si>
  <si>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</si>
  <si>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</si>
  <si>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</si>
  <si>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</si>
  <si>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</si>
  <si>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</si>
  <si>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</si>
  <si>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</si>
  <si>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</si>
  <si>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</si>
  <si>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</si>
  <si>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</si>
  <si>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</si>
  <si>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</si>
  <si>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</si>
  <si>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</si>
  <si>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</si>
  <si>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</si>
  <si>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</si>
  <si>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</si>
  <si>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</si>
  <si>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</si>
  <si>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</si>
  <si>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</si>
  <si>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</si>
  <si>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</si>
  <si>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</si>
  <si>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</si>
  <si>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</si>
  <si>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</si>
  <si>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</si>
  <si>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</si>
  <si>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</si>
  <si>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</si>
  <si>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</si>
  <si>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</si>
  <si>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</si>
  <si>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</si>
  <si>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</si>
  <si>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</si>
  <si>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</si>
  <si>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</si>
  <si>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</si>
  <si>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</si>
  <si>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</si>
  <si>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</si>
  <si>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</si>
  <si>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</si>
  <si>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</si>
  <si>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</si>
  <si>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</si>
  <si>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</si>
  <si>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</si>
  <si>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</si>
  <si>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</si>
  <si>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</si>
  <si>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</si>
  <si>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</si>
  <si>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</si>
  <si>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</si>
  <si>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</si>
  <si>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</si>
  <si>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</si>
  <si>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</si>
  <si>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</si>
  <si>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</si>
  <si>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</si>
  <si>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</si>
  <si>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</si>
  <si>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</si>
  <si>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</si>
  <si>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</si>
  <si>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</si>
  <si>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</si>
  <si>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</si>
  <si>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</si>
  <si>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</si>
  <si>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</si>
  <si>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</si>
  <si>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</si>
  <si>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</si>
  <si>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</si>
  <si>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</si>
  <si>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</si>
  <si>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</si>
  <si>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</si>
  <si>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</si>
  <si>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</si>
  <si>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</si>
  <si>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</si>
  <si>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</si>
  <si>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</si>
  <si>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</si>
  <si>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</si>
  <si>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</si>
  <si>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</si>
  <si>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</si>
  <si>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</si>
  <si>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</si>
  <si>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</si>
  <si>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</si>
  <si>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</si>
  <si>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</si>
  <si>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</si>
  <si>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</si>
  <si>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</si>
  <si>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</si>
  <si>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</si>
  <si>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</si>
  <si>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</si>
  <si>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</si>
  <si>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</si>
  <si>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</si>
  <si>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</si>
  <si>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</si>
  <si>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</si>
  <si>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</si>
  <si>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</si>
  <si>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</si>
  <si>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</si>
  <si>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</si>
  <si>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</si>
  <si>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</si>
  <si>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</si>
  <si>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</si>
  <si>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</si>
  <si>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</si>
  <si>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</si>
  <si>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</si>
  <si>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</si>
  <si>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</si>
  <si>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</si>
  <si>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</si>
  <si>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</si>
  <si>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</si>
  <si>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</si>
  <si>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</si>
  <si>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</si>
  <si>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</si>
  <si>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</si>
  <si>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</si>
  <si>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</si>
  <si>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</si>
  <si>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</si>
  <si>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</si>
  <si>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</si>
  <si>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</si>
  <si>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</si>
  <si>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</si>
  <si>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</si>
  <si>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</si>
  <si>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</si>
  <si>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</si>
  <si>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</si>
  <si>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</si>
  <si>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</si>
  <si>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</si>
  <si>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</si>
  <si>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</si>
  <si>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</si>
  <si>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</si>
  <si>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</si>
  <si>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</si>
  <si>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</si>
  <si>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</si>
  <si>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</si>
  <si>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</si>
  <si>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</si>
  <si>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</si>
  <si>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</si>
  <si>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</si>
  <si>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</si>
  <si>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</si>
  <si>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</si>
  <si>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</si>
  <si>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</si>
  <si>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</si>
  <si>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</si>
  <si>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</si>
  <si>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</si>
  <si>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</si>
  <si>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</si>
  <si>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</si>
  <si>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</si>
  <si>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</si>
  <si>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</si>
  <si>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</si>
  <si>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</si>
  <si>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</si>
  <si>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</si>
  <si>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</si>
  <si>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</si>
  <si>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</si>
  <si>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</si>
  <si>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</si>
  <si>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</si>
  <si>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</si>
  <si>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</si>
  <si>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</si>
  <si>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</si>
  <si>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</si>
  <si>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</si>
  <si>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</si>
  <si>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</si>
  <si>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</si>
  <si>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</si>
  <si>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</si>
  <si>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</si>
  <si>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</si>
  <si>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</si>
  <si>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</si>
  <si>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</si>
  <si>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</si>
  <si>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</si>
  <si>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</si>
  <si>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</si>
  <si>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</si>
  <si>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</si>
  <si>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</si>
  <si>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</si>
  <si>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</si>
  <si>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</si>
  <si>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</si>
  <si>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</si>
  <si>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</si>
  <si>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</si>
  <si>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</si>
  <si>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</si>
  <si>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</si>
  <si>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</si>
  <si>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</si>
  <si>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</si>
  <si>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</si>
  <si>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</si>
  <si>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</si>
  <si>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</si>
  <si>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</si>
  <si>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</si>
  <si>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</si>
  <si>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</si>
  <si>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</si>
  <si>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</si>
  <si>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</si>
  <si>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</si>
  <si>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</si>
  <si>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</si>
  <si>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</si>
  <si>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</si>
  <si>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</si>
  <si>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</si>
  <si>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</si>
  <si>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</si>
  <si>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</si>
  <si>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</si>
  <si>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</si>
  <si>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</si>
  <si>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</si>
  <si>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</si>
  <si>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</si>
  <si>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</si>
  <si>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</si>
  <si>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</si>
  <si>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</si>
  <si>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</si>
  <si>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</si>
  <si>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</si>
  <si>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</si>
  <si>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</si>
  <si>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</si>
  <si>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</si>
  <si>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</si>
  <si>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</si>
  <si>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</si>
  <si>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</si>
  <si>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</si>
  <si>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</si>
  <si>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</si>
  <si>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</si>
  <si>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</si>
  <si>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</si>
  <si>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</si>
  <si>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</si>
  <si>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</si>
  <si>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</si>
  <si>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</si>
  <si>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</si>
  <si>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</si>
  <si>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</si>
  <si>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</si>
  <si>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</si>
  <si>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</si>
  <si>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</si>
  <si>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</si>
  <si>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</si>
  <si>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</si>
  <si>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</si>
  <si>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</si>
  <si>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</si>
  <si>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</si>
  <si>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</si>
  <si>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</si>
  <si>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</si>
  <si>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</si>
  <si>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</si>
  <si>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</si>
  <si>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</si>
  <si>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</si>
  <si>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</si>
  <si>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</si>
  <si>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</si>
  <si>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</si>
  <si>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</si>
  <si>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</si>
  <si>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</si>
  <si>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</si>
  <si>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</si>
  <si>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</si>
  <si>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</si>
  <si>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</si>
  <si>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</si>
  <si>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</si>
  <si>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</si>
  <si>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</si>
  <si>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</si>
  <si>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</si>
  <si>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</si>
  <si>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</si>
  <si>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</si>
  <si>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</si>
  <si>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</si>
  <si>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</si>
  <si>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</si>
  <si>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</si>
  <si>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</si>
  <si>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</si>
  <si>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</si>
  <si>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</si>
  <si>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</si>
  <si>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</si>
  <si>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</si>
  <si>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</si>
  <si>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</si>
  <si>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</si>
  <si>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</si>
  <si>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</si>
  <si>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</si>
  <si>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</si>
  <si>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</si>
  <si>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</si>
  <si>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</si>
  <si>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</si>
  <si>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</si>
  <si>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</si>
  <si>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</si>
  <si>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</si>
  <si>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</si>
  <si>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</si>
  <si>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</si>
  <si>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</si>
  <si>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</si>
  <si>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</si>
  <si>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</si>
  <si>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</si>
  <si>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</si>
  <si>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</si>
  <si>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</si>
  <si>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</si>
  <si>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</si>
  <si>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</si>
  <si>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</si>
  <si>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</si>
  <si>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</si>
  <si>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</si>
  <si>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</si>
  <si>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</si>
  <si>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</si>
  <si>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</si>
  <si>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</si>
  <si>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</si>
  <si>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</si>
  <si>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</si>
  <si>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</si>
  <si>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</si>
  <si>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</si>
  <si>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</si>
  <si>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</si>
  <si>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</si>
  <si>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</si>
  <si>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</si>
  <si>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</si>
  <si>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</si>
  <si>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</si>
  <si>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</si>
  <si>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</si>
  <si>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</si>
  <si>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</si>
  <si>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</si>
  <si>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</si>
  <si>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</si>
  <si>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</si>
  <si>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</si>
  <si>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</si>
  <si>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</si>
  <si>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</si>
  <si>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</si>
  <si>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</si>
  <si>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</si>
  <si>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</si>
  <si>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</si>
  <si>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</si>
  <si>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</si>
  <si>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</si>
  <si>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</si>
  <si>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</si>
  <si>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</si>
  <si>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</si>
  <si>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</si>
  <si>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</si>
  <si>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</si>
  <si>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</si>
  <si>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</si>
  <si>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</si>
  <si>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</si>
  <si>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</si>
  <si>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</si>
  <si>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</si>
  <si>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</si>
  <si>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</si>
  <si>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</si>
  <si>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</si>
  <si>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</si>
  <si>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</si>
  <si>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</si>
  <si>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</si>
  <si>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</si>
  <si>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</si>
  <si>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</si>
  <si>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</si>
  <si>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</si>
  <si>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</si>
  <si>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</si>
  <si>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</si>
  <si>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</si>
  <si>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</si>
  <si>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</si>
  <si>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</si>
  <si>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</si>
  <si>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</si>
  <si>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</si>
  <si>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</si>
  <si>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</si>
  <si>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</si>
  <si>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</si>
  <si>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</si>
  <si>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</si>
  <si>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</si>
  <si>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</si>
  <si>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</si>
  <si>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</si>
  <si>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</si>
  <si>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</si>
  <si>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</si>
  <si>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</si>
  <si>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</si>
  <si>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</si>
  <si>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</si>
  <si>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</si>
  <si>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</si>
  <si>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</si>
  <si>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</si>
  <si>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</si>
  <si>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</si>
  <si>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</si>
  <si>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</si>
  <si>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</si>
  <si>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</si>
  <si>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</si>
  <si>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</si>
  <si>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</si>
  <si>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</si>
  <si>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</si>
  <si>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</si>
  <si>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</si>
  <si>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</si>
  <si>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</si>
  <si>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</si>
  <si>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</si>
  <si>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</si>
  <si>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</si>
  <si>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</si>
  <si>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</si>
  <si>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</si>
  <si>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</si>
  <si>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</si>
  <si>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</si>
  <si>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</si>
  <si>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</si>
  <si>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</si>
  <si>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</si>
  <si>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</si>
  <si>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</si>
  <si>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</si>
  <si>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</si>
  <si>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</si>
  <si>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</si>
  <si>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</si>
  <si>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</si>
  <si>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</si>
  <si>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</si>
  <si>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</si>
  <si>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</si>
  <si>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</si>
  <si>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</si>
  <si>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</si>
  <si>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</si>
  <si>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</si>
  <si>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</si>
  <si>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</si>
  <si>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</si>
  <si>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</si>
  <si>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</si>
  <si>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</si>
  <si>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</si>
  <si>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</si>
  <si>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</si>
  <si>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</si>
  <si>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</si>
  <si>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</si>
  <si>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</si>
  <si>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</si>
  <si>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</si>
  <si>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</si>
  <si>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</si>
  <si>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</si>
  <si>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</si>
  <si>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</si>
  <si>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</si>
  <si>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</si>
  <si>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</si>
  <si>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</si>
  <si>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</si>
  <si>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</si>
  <si>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</si>
  <si>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</si>
  <si>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</si>
  <si>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</si>
  <si>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</si>
  <si>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</si>
  <si>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</si>
  <si>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</si>
  <si>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</si>
  <si>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</si>
  <si>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</si>
  <si>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</si>
  <si>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</si>
  <si>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</si>
  <si>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</si>
  <si>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</si>
  <si>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</si>
  <si>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</si>
  <si>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</si>
  <si>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</si>
  <si>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</si>
  <si>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</si>
  <si>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</si>
  <si>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</si>
  <si>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</si>
  <si>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</si>
  <si>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</si>
  <si>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</si>
  <si>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</si>
  <si>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</si>
  <si>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</si>
  <si>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</si>
  <si>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</si>
  <si>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</si>
  <si>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</si>
  <si>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</si>
  <si>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</si>
  <si>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</si>
  <si>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</si>
  <si>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</si>
  <si>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</si>
  <si>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</si>
  <si>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</si>
  <si>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</si>
  <si>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</si>
  <si>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</si>
  <si>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</si>
  <si>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</si>
  <si>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</si>
  <si>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</si>
  <si>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</si>
  <si>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</si>
  <si>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</si>
  <si>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</si>
  <si>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</si>
  <si>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</si>
  <si>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</si>
  <si>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</si>
  <si>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</si>
  <si>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</si>
  <si>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</si>
  <si>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</si>
  <si>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</si>
  <si>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</si>
  <si>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</si>
  <si>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</si>
  <si>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</si>
  <si>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</si>
  <si>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</si>
  <si>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</si>
  <si>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</si>
  <si>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</si>
  <si>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</si>
  <si>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</si>
  <si>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</si>
  <si>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</si>
  <si>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</si>
  <si>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</si>
  <si>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</si>
  <si>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</si>
  <si>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</si>
  <si>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</si>
  <si>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</si>
  <si>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</si>
  <si>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</si>
  <si>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</si>
  <si>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</si>
  <si>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</si>
  <si>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</si>
  <si>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</si>
  <si>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</si>
  <si>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</si>
  <si>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</si>
  <si>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</si>
  <si>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</si>
  <si>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</si>
  <si>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</si>
  <si>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</si>
  <si>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</si>
  <si>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</si>
  <si>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</si>
  <si>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</si>
  <si>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</si>
  <si>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</si>
  <si>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</si>
  <si>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</si>
  <si>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</si>
  <si>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</si>
  <si>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</si>
  <si>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</si>
  <si>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</si>
  <si>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</si>
  <si>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</si>
  <si>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</si>
  <si>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</si>
  <si>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</si>
  <si>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</si>
  <si>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</si>
  <si>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</si>
  <si>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</si>
  <si>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</si>
  <si>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</si>
  <si>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</si>
  <si>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</si>
  <si>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</si>
  <si>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</si>
  <si>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</si>
  <si>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</si>
  <si>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</si>
  <si>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</si>
  <si>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</si>
  <si>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</si>
  <si>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</si>
  <si>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</si>
  <si>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</si>
  <si>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</si>
  <si>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</si>
  <si>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</si>
  <si>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</si>
  <si>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</si>
  <si>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</si>
  <si>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</si>
  <si>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</si>
  <si>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</si>
  <si>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</si>
  <si>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</si>
  <si>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</si>
  <si>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</si>
  <si>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</si>
  <si>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</si>
  <si>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</si>
  <si>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</si>
  <si>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</si>
  <si>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</si>
  <si>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</si>
  <si>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</si>
  <si>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</si>
  <si>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</si>
  <si>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</si>
  <si>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</si>
  <si>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</si>
  <si>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</si>
  <si>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</si>
  <si>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</si>
  <si>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</si>
  <si>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</si>
  <si>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</si>
  <si>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</si>
  <si>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</si>
  <si>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</si>
  <si>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</si>
  <si>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</si>
  <si>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</si>
  <si>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</si>
  <si>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</si>
  <si>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</si>
  <si>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</si>
  <si>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</si>
  <si>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</si>
  <si>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</si>
  <si>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</si>
  <si>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</si>
  <si>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</si>
  <si>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</si>
  <si>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</si>
  <si>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</si>
  <si>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</si>
  <si>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</si>
  <si>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</si>
  <si>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</si>
  <si>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</si>
  <si>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</si>
  <si>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</si>
  <si>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</si>
  <si>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</si>
  <si>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</si>
  <si>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</si>
  <si>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</si>
  <si>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</si>
  <si>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</si>
  <si>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</si>
  <si>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</si>
  <si>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</si>
  <si>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</si>
  <si>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</si>
  <si>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</si>
  <si>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</si>
  <si>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</si>
  <si>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</si>
  <si>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</si>
  <si>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</si>
  <si>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</si>
  <si>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</si>
  <si>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</si>
  <si>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</si>
  <si>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</si>
  <si>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</si>
  <si>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</si>
  <si>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</si>
  <si>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</si>
  <si>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</si>
  <si>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</si>
  <si>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</si>
  <si>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</si>
  <si>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</si>
  <si>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</si>
  <si>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</si>
  <si>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</si>
  <si>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</si>
  <si>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</si>
  <si>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</si>
  <si>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</si>
  <si>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</si>
  <si>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</si>
  <si>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</si>
  <si>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</si>
  <si>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</si>
  <si>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</si>
  <si>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</si>
  <si>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</si>
  <si>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</si>
  <si>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</si>
  <si>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</si>
  <si>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</si>
  <si>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</si>
  <si>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</si>
  <si>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</si>
  <si>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</si>
  <si>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</si>
  <si>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</si>
  <si>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</si>
  <si>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</si>
  <si>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</si>
  <si>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</si>
  <si>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</si>
  <si>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</si>
  <si>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</si>
  <si>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</si>
  <si>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</si>
  <si>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</si>
  <si>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</si>
  <si>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</si>
  <si>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</si>
  <si>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</si>
  <si>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</si>
  <si>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</si>
  <si>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</si>
  <si>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</si>
  <si>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</si>
  <si>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</si>
  <si>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</si>
  <si>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</si>
  <si>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</si>
  <si>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</si>
  <si>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</si>
  <si>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</si>
  <si>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</si>
  <si>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</si>
  <si>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</si>
  <si>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</si>
  <si>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</si>
  <si>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</si>
  <si>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</si>
  <si>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</si>
  <si>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</si>
  <si>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</si>
  <si>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</si>
  <si>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</si>
  <si>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</si>
  <si>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</si>
  <si>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</si>
  <si>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</si>
  <si>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</si>
  <si>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</si>
  <si>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</si>
  <si>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</si>
  <si>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</si>
  <si>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</si>
  <si>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</si>
  <si>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</si>
  <si>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</si>
  <si>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</si>
  <si>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</si>
  <si>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</si>
  <si>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</si>
  <si>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</si>
  <si>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</si>
  <si>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</si>
  <si>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</si>
  <si>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</si>
  <si>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</si>
  <si>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</si>
  <si>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</si>
  <si>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</si>
  <si>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</si>
  <si>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</si>
  <si>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</si>
  <si>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</si>
  <si>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</si>
  <si>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</si>
  <si>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</si>
  <si>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</si>
  <si>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</si>
  <si>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</si>
  <si>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</si>
  <si>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</si>
  <si>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</si>
  <si>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</si>
  <si>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</si>
  <si>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</si>
  <si>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</si>
  <si>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</si>
  <si>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</si>
  <si>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</si>
  <si>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</si>
  <si>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</si>
  <si>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</si>
  <si>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</si>
  <si>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</si>
  <si>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</si>
  <si>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</si>
  <si>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</si>
  <si>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</si>
  <si>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</si>
  <si>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</si>
  <si>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</si>
  <si>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</si>
  <si>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</si>
  <si>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</si>
  <si>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</si>
  <si>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</si>
  <si>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</si>
  <si>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</si>
  <si>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</si>
  <si>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</si>
  <si>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</si>
  <si>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</si>
  <si>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</si>
  <si>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</si>
  <si>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</si>
  <si>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</si>
  <si>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</si>
  <si>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</si>
  <si>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</si>
  <si>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</si>
  <si>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</si>
  <si>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</si>
  <si>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</si>
  <si>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</si>
  <si>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</si>
  <si>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</si>
  <si>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</si>
  <si>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</si>
  <si>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</si>
  <si>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</si>
  <si>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</si>
  <si>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</si>
  <si>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</si>
  <si>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</si>
  <si>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</si>
  <si>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</si>
  <si>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</si>
  <si>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</si>
  <si>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</si>
  <si>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</si>
  <si>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</si>
  <si>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</si>
  <si>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</si>
  <si>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</si>
  <si>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</si>
  <si>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</si>
  <si>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</si>
  <si>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</si>
  <si>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</si>
  <si>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</si>
  <si>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</si>
  <si>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</si>
  <si>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</si>
  <si>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</si>
  <si>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</si>
  <si>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</si>
  <si>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</si>
  <si>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</si>
  <si>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</si>
  <si>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</si>
  <si>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</si>
  <si>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</si>
  <si>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</si>
  <si>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</si>
  <si>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</si>
  <si>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</si>
  <si>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</si>
  <si>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</si>
  <si>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</si>
  <si>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</si>
  <si>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</si>
  <si>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</si>
  <si>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</si>
  <si>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</si>
  <si>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</si>
  <si>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</si>
  <si>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</si>
  <si>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</si>
  <si>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</si>
  <si>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</si>
  <si>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</si>
  <si>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</si>
  <si>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</si>
  <si>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</si>
  <si>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</si>
  <si>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</si>
  <si>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</si>
  <si>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</si>
  <si>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</si>
  <si>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</si>
  <si>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</si>
  <si>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</si>
  <si>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</si>
  <si>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</si>
  <si>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</si>
  <si>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</si>
  <si>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</si>
  <si>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</si>
  <si>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</si>
  <si>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</si>
  <si>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</si>
  <si>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</si>
  <si>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</si>
  <si>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</si>
  <si>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</si>
  <si>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</si>
  <si>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</si>
  <si>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</si>
  <si>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</si>
  <si>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</si>
  <si>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</si>
  <si>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</si>
  <si>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</si>
  <si>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</si>
  <si>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</si>
  <si>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</si>
  <si>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</si>
  <si>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</si>
  <si>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</si>
  <si>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</si>
  <si>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</si>
  <si>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</si>
  <si>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</si>
  <si>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</si>
  <si>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</si>
  <si>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</si>
  <si>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</si>
  <si>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</si>
  <si>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</si>
  <si>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</si>
  <si>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</si>
  <si>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</si>
  <si>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</si>
  <si>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</si>
  <si>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</si>
  <si>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</si>
  <si>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</si>
  <si>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</si>
  <si>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</si>
  <si>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</si>
  <si>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</si>
  <si>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</si>
  <si>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</si>
  <si>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</si>
  <si>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</si>
  <si>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</si>
  <si>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</si>
  <si>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</si>
  <si>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</si>
  <si>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</si>
  <si>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</si>
  <si>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</si>
  <si>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</si>
  <si>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</si>
  <si>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</si>
  <si>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</si>
  <si>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</si>
  <si>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</si>
  <si>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</si>
  <si>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</si>
  <si>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</si>
  <si>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</si>
  <si>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</si>
  <si>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</si>
  <si>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</si>
  <si>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</si>
  <si>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</si>
  <si>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</si>
  <si>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</si>
  <si>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</si>
  <si>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</si>
  <si>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</si>
  <si>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</si>
  <si>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</si>
  <si>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</si>
  <si>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</si>
  <si>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</si>
  <si>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</si>
  <si>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</si>
  <si>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</si>
  <si>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</si>
  <si>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</si>
  <si>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</si>
  <si>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</si>
  <si>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</si>
  <si>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</si>
  <si>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</si>
  <si>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</si>
  <si>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</si>
  <si>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</si>
  <si>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</si>
  <si>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</si>
  <si>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</si>
  <si>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</si>
  <si>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</si>
  <si>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</si>
  <si>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</si>
  <si>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</si>
  <si>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</si>
  <si>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</si>
  <si>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</si>
  <si>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</si>
  <si>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</si>
  <si>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</si>
  <si>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</si>
  <si>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</si>
  <si>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</si>
  <si>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</si>
  <si>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</si>
  <si>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</si>
  <si>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</si>
  <si>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</si>
  <si>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</si>
  <si>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</si>
  <si>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</si>
  <si>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</si>
  <si>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</si>
  <si>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</si>
  <si>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</si>
  <si>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</si>
  <si>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</si>
  <si>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</si>
  <si>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</si>
  <si>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</si>
  <si>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</si>
  <si>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</si>
  <si>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</si>
  <si>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</si>
  <si>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</si>
  <si>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</si>
  <si>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</si>
  <si>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</si>
  <si>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</si>
  <si>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</si>
  <si>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</si>
  <si>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</si>
  <si>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</si>
  <si>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</si>
  <si>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</si>
  <si>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</si>
  <si>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</si>
  <si>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</si>
  <si>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</si>
  <si>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</si>
  <si>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</si>
  <si>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</si>
  <si>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</si>
  <si>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</si>
  <si>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</si>
  <si>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</si>
  <si>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</si>
  <si>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</si>
  <si>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</si>
  <si>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</si>
  <si>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</si>
  <si>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</si>
  <si>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</si>
  <si>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</si>
  <si>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</si>
  <si>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</si>
  <si>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</si>
  <si>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</si>
  <si>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</si>
  <si>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</si>
  <si>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</si>
  <si>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</si>
  <si>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</si>
  <si>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</si>
  <si>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</si>
  <si>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</si>
  <si>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</si>
  <si>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</si>
  <si>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</si>
  <si>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</si>
  <si>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</si>
  <si>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</si>
  <si>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</si>
  <si>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</si>
  <si>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</si>
  <si>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</si>
  <si>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</si>
  <si>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</si>
  <si>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</si>
  <si>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</si>
  <si>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</si>
  <si>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</si>
  <si>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</si>
  <si>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</si>
  <si>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</si>
  <si>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</si>
  <si>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</si>
  <si>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</si>
  <si>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</si>
  <si>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</si>
  <si>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</si>
  <si>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</si>
  <si>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</si>
  <si>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</si>
  <si>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</si>
  <si>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</si>
  <si>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</si>
  <si>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</si>
  <si>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</si>
  <si>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</si>
  <si>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</si>
  <si>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</si>
  <si>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</si>
  <si>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</si>
  <si>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</si>
  <si>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</si>
  <si>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</si>
  <si>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</si>
  <si>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</si>
  <si>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</si>
  <si>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</si>
  <si>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</si>
  <si>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</si>
  <si>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</si>
  <si>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</si>
  <si>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</si>
  <si>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</si>
  <si>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</si>
  <si>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</si>
  <si>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</si>
  <si>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</si>
  <si>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</si>
  <si>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</si>
  <si>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</si>
  <si>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</si>
  <si>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</si>
  <si>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</si>
  <si>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</si>
  <si>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</si>
  <si>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</si>
  <si>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</si>
  <si>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</si>
  <si>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</si>
  <si>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</si>
  <si>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</si>
  <si>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</si>
  <si>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</si>
  <si>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</si>
  <si>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</si>
  <si>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</si>
  <si>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</si>
  <si>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</si>
  <si>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</si>
  <si>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</si>
  <si>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</si>
  <si>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</si>
  <si>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</si>
  <si>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</si>
  <si>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</si>
  <si>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</si>
  <si>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</si>
  <si>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</si>
  <si>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</si>
  <si>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</si>
  <si>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</si>
  <si>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</si>
  <si>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</si>
  <si>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</si>
  <si>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</si>
  <si>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</si>
  <si>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</si>
  <si>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</si>
  <si>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</si>
  <si>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</si>
  <si>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</si>
  <si>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</si>
  <si>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</si>
  <si>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</si>
  <si>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</si>
  <si>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</si>
  <si>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</si>
  <si>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</si>
  <si>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</si>
  <si>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</si>
  <si>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</si>
  <si>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</si>
  <si>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</si>
  <si>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</si>
  <si>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</si>
  <si>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</si>
  <si>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</si>
  <si>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</si>
  <si>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</si>
  <si>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</si>
  <si>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</si>
  <si>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</si>
  <si>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</si>
  <si>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</si>
  <si>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</si>
  <si>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</si>
  <si>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</si>
  <si>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</si>
  <si>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</si>
  <si>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</si>
  <si>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</si>
  <si>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</si>
  <si>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</si>
  <si>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</si>
  <si>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</si>
  <si>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</si>
  <si>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</si>
  <si>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</si>
  <si>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</si>
  <si>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</si>
  <si>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</si>
  <si>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</si>
  <si>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</si>
  <si>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</si>
  <si>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</si>
  <si>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</si>
  <si>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</si>
  <si>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</si>
  <si>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</si>
  <si>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</si>
  <si>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</si>
  <si>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</si>
  <si>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</si>
  <si>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</si>
  <si>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</si>
  <si>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</si>
  <si>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</si>
  <si>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</si>
  <si>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</si>
  <si>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</si>
  <si>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</si>
  <si>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</si>
  <si>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</si>
  <si>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</si>
  <si>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</si>
  <si>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</si>
  <si>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</si>
  <si>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</si>
  <si>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</si>
  <si>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</si>
  <si>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</si>
  <si>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</si>
  <si>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</si>
  <si>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</si>
  <si>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</si>
  <si>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</si>
  <si>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</si>
  <si>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</si>
  <si>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</si>
  <si>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</si>
  <si>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</si>
  <si>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</si>
  <si>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</si>
  <si>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</si>
  <si>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</si>
  <si>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</si>
  <si>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</si>
  <si>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</si>
  <si>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</si>
  <si>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</si>
  <si>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</si>
  <si>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</si>
  <si>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</si>
  <si>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</si>
  <si>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</si>
  <si>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</si>
  <si>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</si>
  <si>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</si>
  <si>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</si>
  <si>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</si>
  <si>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</si>
  <si>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</si>
  <si>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</si>
  <si>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</si>
  <si>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</si>
  <si>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</si>
  <si>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</si>
  <si>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</si>
  <si>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</si>
  <si>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</si>
  <si>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</si>
  <si>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</si>
  <si>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</si>
  <si>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</si>
  <si>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</si>
  <si>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</si>
  <si>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</si>
  <si>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</si>
  <si>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</si>
  <si>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</si>
  <si>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</si>
  <si>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</si>
  <si>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</si>
  <si>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</si>
  <si>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</si>
  <si>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</si>
  <si>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</si>
  <si>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</si>
  <si>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</si>
  <si>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</si>
  <si>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</si>
  <si>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</si>
  <si>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</si>
  <si>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</si>
  <si>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</si>
  <si>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</si>
  <si>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</si>
  <si>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</si>
  <si>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</si>
  <si>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</si>
  <si>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</si>
  <si>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</si>
  <si>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</si>
  <si>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</si>
  <si>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</si>
  <si>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</si>
  <si>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</si>
  <si>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</si>
  <si>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</si>
  <si>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</si>
  <si>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</si>
  <si>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</si>
  <si>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</si>
  <si>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</si>
  <si>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</si>
  <si>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</si>
  <si>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</si>
  <si>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</si>
  <si>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</si>
  <si>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</si>
  <si>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</si>
  <si>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</si>
  <si>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</si>
  <si>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</si>
  <si>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</si>
  <si>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</si>
  <si>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</si>
  <si>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</si>
  <si>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</si>
  <si>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</si>
  <si>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</si>
  <si>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</si>
  <si>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</si>
  <si>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</si>
  <si>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</si>
  <si>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</si>
  <si>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</si>
  <si>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</si>
  <si>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</si>
  <si>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</si>
  <si>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</si>
  <si>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</si>
  <si>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</si>
  <si>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</si>
  <si>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</si>
  <si>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</si>
  <si>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</si>
  <si>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</si>
  <si>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</si>
  <si>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</si>
  <si>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</si>
  <si>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</si>
  <si>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</si>
  <si>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</si>
  <si>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</si>
  <si>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</si>
  <si>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</si>
  <si>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</si>
  <si>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</si>
  <si>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</si>
  <si>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</si>
  <si>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</si>
  <si>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</si>
  <si>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</si>
  <si>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</si>
  <si>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</si>
  <si>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</si>
  <si>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</si>
  <si>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</si>
  <si>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</si>
  <si>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</si>
  <si>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</si>
  <si>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</si>
  <si>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</si>
  <si>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</si>
  <si>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</si>
  <si>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</si>
  <si>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</si>
  <si>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</si>
  <si>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</si>
  <si>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</si>
  <si>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</si>
  <si>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</si>
  <si>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</si>
  <si>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</si>
  <si>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</si>
  <si>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</si>
  <si>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</si>
  <si>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</si>
  <si>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</si>
  <si>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</si>
  <si>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</si>
  <si>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</si>
  <si>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</si>
  <si>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</si>
  <si>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</si>
  <si>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</si>
  <si>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</si>
  <si>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</si>
  <si>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</si>
  <si>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</si>
  <si>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</si>
  <si>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</si>
  <si>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</si>
  <si>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</si>
  <si>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</si>
  <si>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</si>
  <si>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</si>
  <si>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</si>
  <si>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</si>
  <si>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</si>
  <si>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</si>
  <si>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</si>
  <si>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</si>
  <si>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</si>
  <si>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</si>
  <si>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</si>
  <si>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</si>
  <si>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</si>
  <si>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</si>
  <si>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</si>
  <si>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</si>
  <si>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</si>
  <si>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</si>
  <si>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</si>
  <si>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</si>
  <si>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</si>
  <si>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</si>
  <si>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</si>
  <si>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</si>
  <si>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</si>
  <si>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</si>
  <si>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</si>
  <si>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</si>
  <si>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</si>
  <si>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</si>
  <si>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</si>
  <si>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</si>
  <si>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</si>
  <si>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</si>
  <si>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</si>
  <si>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</si>
  <si>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</si>
  <si>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</si>
  <si>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</si>
  <si>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</si>
  <si>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</si>
  <si>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</si>
  <si>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</si>
  <si>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</si>
  <si>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</si>
  <si>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</si>
  <si>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</si>
  <si>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</si>
  <si>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</si>
  <si>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</si>
  <si>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</si>
  <si>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</si>
  <si>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</si>
  <si>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</si>
  <si>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</si>
  <si>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</si>
  <si>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</si>
  <si>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</si>
  <si>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</si>
  <si>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</si>
  <si>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</si>
  <si>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</si>
  <si>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</si>
  <si>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</si>
  <si>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</si>
  <si>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</si>
  <si>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</si>
  <si>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</si>
  <si>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</si>
  <si>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</si>
  <si>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</si>
  <si>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</si>
  <si>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</si>
  <si>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</si>
  <si>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</si>
  <si>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</si>
  <si>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</si>
  <si>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</si>
  <si>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</si>
  <si>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</si>
  <si>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</si>
  <si>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</si>
  <si>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</si>
  <si>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</si>
  <si>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</si>
  <si>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</si>
  <si>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</si>
  <si>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</si>
  <si>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</si>
  <si>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</si>
  <si>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</si>
  <si>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</si>
  <si>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</si>
  <si>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</si>
  <si>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</si>
  <si>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</si>
  <si>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</si>
  <si>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</si>
  <si>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</si>
  <si>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</si>
  <si>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</si>
  <si>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</si>
  <si>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</si>
  <si>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</si>
  <si>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</si>
  <si>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</si>
  <si>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</si>
  <si>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</si>
  <si>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</si>
  <si>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</si>
  <si>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</si>
  <si>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</si>
  <si>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</si>
  <si>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</si>
  <si>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</si>
  <si>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</si>
  <si>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</si>
  <si>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</si>
  <si>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</si>
  <si>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</si>
  <si>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</si>
  <si>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</si>
  <si>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</si>
  <si>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</si>
  <si>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</si>
  <si>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</si>
  <si>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</si>
  <si>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</si>
  <si>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</si>
  <si>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</si>
  <si>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</si>
  <si>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</si>
  <si>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</si>
  <si>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</si>
  <si>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</si>
  <si>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</si>
  <si>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</si>
  <si>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</si>
  <si>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</si>
  <si>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</si>
  <si>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</si>
  <si>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</si>
  <si>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</si>
  <si>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</si>
  <si>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</si>
  <si>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</si>
  <si>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</si>
  <si>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</si>
  <si>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</si>
  <si>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</si>
  <si>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</si>
  <si>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</si>
  <si>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</si>
  <si>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</si>
  <si>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</si>
  <si>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</si>
  <si>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</si>
  <si>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</si>
  <si>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</si>
  <si>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</si>
  <si>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</si>
  <si>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</si>
  <si>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</si>
  <si>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</si>
  <si>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</si>
  <si>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</si>
  <si>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</si>
  <si>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</si>
  <si>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</si>
  <si>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</si>
  <si>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</si>
  <si>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</si>
  <si>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</si>
  <si>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</si>
  <si>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</si>
  <si>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</si>
  <si>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</si>
  <si>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</si>
  <si>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</si>
  <si>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</si>
  <si>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</si>
  <si>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</si>
  <si>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</si>
  <si>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</si>
  <si>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</si>
  <si>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</si>
  <si>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</si>
  <si>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</si>
  <si>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</si>
  <si>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</si>
  <si>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</si>
  <si>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</si>
  <si>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</si>
  <si>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</si>
  <si>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</si>
  <si>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</si>
  <si>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</si>
  <si>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</si>
  <si>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</si>
  <si>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</si>
  <si>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</si>
  <si>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</si>
  <si>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</si>
  <si>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</si>
  <si>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</si>
  <si>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</si>
  <si>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</si>
  <si>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</si>
  <si>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</si>
  <si>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</si>
  <si>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</si>
  <si>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</si>
  <si>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</si>
  <si>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</si>
  <si>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</si>
  <si>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</si>
  <si>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</si>
  <si>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</si>
  <si>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</si>
  <si>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</si>
  <si>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</si>
  <si>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</si>
  <si>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</si>
  <si>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</si>
  <si>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</si>
  <si>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</si>
  <si>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</si>
  <si>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</si>
  <si>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</si>
  <si>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</si>
  <si>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</si>
  <si>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</si>
  <si>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</si>
  <si>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</si>
  <si>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</si>
  <si>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</si>
  <si>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</si>
  <si>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</si>
  <si>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</si>
  <si>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</si>
  <si>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</si>
  <si>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</si>
  <si>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</si>
  <si>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</si>
  <si>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</si>
  <si>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</si>
  <si>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</si>
  <si>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</si>
  <si>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</si>
  <si>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</si>
  <si>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</si>
  <si>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</si>
  <si>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</si>
  <si>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</si>
  <si>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</si>
  <si>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</si>
  <si>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</si>
  <si>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</si>
  <si>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</si>
  <si>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</si>
  <si>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</si>
  <si>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</si>
  <si>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</si>
  <si>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</si>
  <si>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</si>
  <si>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</si>
  <si>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</si>
  <si>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</si>
  <si>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</si>
  <si>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</si>
  <si>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</si>
  <si>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</si>
  <si>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</si>
  <si>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</si>
  <si>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</si>
  <si>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</si>
  <si>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</si>
  <si>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</si>
  <si>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</si>
  <si>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</si>
  <si>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</si>
  <si>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</si>
  <si>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</si>
  <si>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</si>
  <si>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</si>
  <si>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</si>
  <si>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</si>
  <si>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</si>
  <si>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</si>
  <si>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</si>
  <si>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</si>
  <si>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</si>
  <si>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</si>
  <si>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</si>
  <si>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</si>
  <si>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</si>
  <si>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</si>
  <si>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</si>
  <si>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</si>
  <si>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</si>
  <si>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</si>
  <si>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</si>
  <si>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</si>
  <si>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</si>
  <si>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</si>
  <si>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</si>
  <si>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</si>
  <si>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</si>
  <si>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</si>
  <si>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</si>
  <si>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</si>
  <si>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</si>
  <si>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</si>
  <si>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</si>
  <si>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</si>
  <si>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</si>
  <si>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</si>
  <si>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</si>
  <si>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</si>
  <si>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</si>
  <si>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</si>
  <si>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</si>
  <si>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</si>
  <si>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</si>
  <si>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</si>
  <si>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</si>
  <si>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</si>
  <si>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</si>
  <si>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</si>
  <si>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</si>
  <si>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</si>
  <si>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</si>
  <si>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</si>
  <si>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</si>
  <si>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</si>
  <si>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</si>
  <si>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</si>
  <si>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</si>
  <si>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</si>
  <si>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</si>
  <si>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</si>
  <si>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</si>
  <si>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</si>
  <si>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</si>
  <si>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</si>
  <si>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</si>
  <si>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</si>
  <si>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</si>
  <si>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</si>
  <si>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</si>
  <si>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</si>
  <si>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</si>
  <si>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</si>
  <si>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</si>
  <si>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</si>
  <si>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</si>
  <si>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</si>
  <si>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</si>
  <si>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</si>
  <si>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</si>
  <si>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</si>
  <si>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</si>
  <si>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</si>
  <si>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</si>
  <si>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</si>
  <si>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</si>
  <si>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</si>
  <si>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</si>
  <si>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</si>
  <si>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</si>
  <si>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</si>
  <si>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</si>
  <si>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</si>
  <si>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</si>
  <si>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</si>
  <si>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</si>
  <si>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</si>
  <si>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</si>
  <si>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</si>
  <si>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</si>
  <si>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</si>
  <si>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</si>
  <si>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</si>
  <si>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</si>
  <si>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</si>
  <si>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</si>
  <si>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</si>
  <si>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</si>
  <si>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</si>
  <si>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</si>
  <si>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</si>
  <si>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</si>
  <si>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</si>
  <si>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</si>
  <si>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</si>
  <si>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</si>
  <si>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</si>
  <si>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</si>
  <si>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</si>
  <si>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</si>
  <si>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</si>
  <si>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</si>
  <si>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</si>
  <si>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</si>
  <si>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</si>
  <si>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</si>
  <si>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</si>
  <si>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</si>
  <si>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</si>
  <si>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</si>
  <si>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</si>
  <si>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</si>
  <si>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</si>
  <si>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</si>
  <si>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</si>
  <si>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</si>
  <si>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</si>
  <si>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</si>
  <si>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</si>
  <si>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</si>
  <si>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</si>
  <si>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</si>
  <si>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</si>
  <si>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</si>
  <si>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</si>
  <si>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</si>
  <si>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</si>
  <si>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</si>
  <si>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</si>
  <si>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</si>
  <si>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</si>
  <si>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</si>
  <si>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</si>
  <si>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</si>
  <si>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</si>
  <si>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</si>
  <si>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</si>
  <si>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</si>
  <si>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</si>
  <si>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</si>
  <si>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</si>
  <si>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</si>
  <si>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</si>
  <si>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</si>
  <si>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</si>
  <si>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</si>
  <si>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</si>
  <si>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</si>
  <si>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</si>
  <si>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</si>
  <si>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</si>
  <si>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</si>
  <si>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</si>
  <si>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</si>
  <si>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</si>
  <si>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</si>
  <si>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</si>
  <si>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</si>
  <si>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</si>
  <si>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</si>
  <si>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</si>
  <si>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</si>
  <si>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</si>
  <si>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</si>
  <si>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</si>
  <si>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</si>
  <si>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</si>
  <si>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</si>
  <si>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</si>
  <si>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</si>
  <si>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</si>
  <si>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</si>
  <si>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</si>
  <si>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</si>
  <si>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</si>
  <si>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</si>
  <si>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</si>
  <si>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</si>
  <si>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</si>
  <si>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</si>
  <si>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</si>
  <si>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</si>
  <si>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</si>
  <si>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</si>
  <si>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</si>
  <si>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</si>
  <si>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</si>
  <si>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</si>
  <si>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</si>
  <si>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</si>
  <si>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</si>
  <si>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</si>
  <si>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</si>
  <si>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</si>
  <si>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</si>
  <si>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</si>
  <si>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</si>
  <si>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</si>
  <si>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</si>
  <si>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</si>
  <si>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</si>
  <si>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</si>
  <si>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</si>
  <si>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</si>
  <si>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</si>
  <si>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</si>
  <si>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</si>
  <si>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</si>
  <si>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</si>
  <si>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</si>
  <si>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</si>
  <si>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</si>
  <si>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</si>
  <si>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</si>
  <si>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</si>
  <si>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</si>
  <si>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</si>
  <si>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</si>
  <si>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</si>
  <si>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</si>
  <si>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</si>
  <si>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</si>
  <si>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</si>
  <si>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</si>
  <si>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</si>
  <si>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</si>
  <si>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</si>
  <si>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</si>
  <si>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</si>
  <si>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</si>
  <si>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</si>
  <si>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</si>
  <si>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</si>
  <si>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</si>
  <si>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</si>
  <si>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</si>
  <si>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</si>
  <si>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</si>
  <si>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</si>
  <si>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</si>
  <si>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</si>
  <si>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</si>
  <si>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</si>
  <si>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</si>
  <si>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</si>
  <si>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</si>
  <si>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</si>
  <si>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</si>
  <si>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</si>
  <si>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</si>
  <si>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</si>
  <si>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</si>
  <si>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</si>
  <si>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</si>
  <si>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</si>
  <si>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</si>
  <si>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</si>
  <si>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</si>
  <si>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</si>
  <si>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</si>
  <si>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</si>
  <si>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</si>
  <si>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</si>
  <si>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</si>
  <si>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</si>
  <si>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</si>
  <si>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</si>
  <si>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</si>
  <si>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</si>
  <si>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</si>
  <si>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</si>
  <si>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</si>
  <si>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</si>
  <si>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</si>
  <si>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</si>
  <si>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</si>
  <si>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</si>
  <si>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</si>
  <si>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</si>
  <si>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</si>
  <si>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</si>
  <si>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</si>
  <si>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</si>
  <si>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</si>
  <si>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</si>
  <si>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</si>
  <si>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</si>
  <si>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</si>
  <si>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</si>
  <si>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</si>
  <si>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</si>
  <si>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</si>
  <si>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</si>
  <si>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</si>
  <si>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</si>
  <si>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</si>
  <si>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</si>
  <si>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</si>
  <si>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</si>
  <si>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</si>
  <si>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</si>
  <si>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</si>
  <si>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</si>
  <si>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</si>
  <si>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</si>
  <si>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</si>
  <si>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</si>
  <si>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</si>
  <si>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</si>
  <si>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</si>
  <si>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</si>
  <si>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</si>
  <si>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</si>
  <si>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</si>
  <si>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</si>
  <si>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</si>
  <si>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</si>
  <si>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</si>
  <si>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</si>
  <si>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</si>
  <si>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</si>
  <si>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</si>
  <si>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</si>
  <si>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</si>
  <si>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</si>
  <si>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</si>
  <si>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</si>
  <si>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</si>
  <si>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</si>
  <si>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</si>
  <si>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</si>
  <si>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</si>
  <si>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</si>
  <si>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</si>
  <si>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</si>
  <si>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</si>
  <si>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</si>
  <si>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</si>
  <si>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</si>
  <si>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</si>
  <si>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</si>
  <si>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</si>
  <si>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</si>
  <si>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</si>
  <si>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</si>
  <si>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</si>
  <si>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</si>
  <si>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</si>
  <si>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</si>
  <si>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</si>
  <si>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</si>
  <si>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</si>
  <si>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</si>
  <si>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</si>
  <si>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</si>
  <si>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</si>
  <si>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</si>
  <si>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</si>
  <si>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</si>
  <si>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</si>
  <si>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</si>
  <si>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</si>
  <si>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</si>
  <si>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</si>
  <si>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</si>
  <si>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</si>
  <si>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</si>
  <si>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</si>
  <si>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</si>
  <si>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</si>
  <si>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</si>
  <si>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</si>
  <si>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</si>
  <si>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</si>
  <si>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</si>
  <si>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</si>
  <si>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</si>
  <si>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</si>
  <si>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</si>
  <si>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</si>
  <si>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</si>
  <si>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</si>
  <si>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</si>
  <si>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</si>
  <si>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</si>
  <si>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</si>
  <si>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</si>
  <si>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</si>
  <si>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</si>
  <si>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</si>
  <si>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</si>
  <si>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</si>
  <si>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</si>
  <si>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</si>
  <si>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</si>
  <si>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</si>
  <si>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</si>
  <si>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</si>
  <si>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</si>
  <si>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</si>
  <si>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</si>
  <si>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</si>
  <si>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</si>
  <si>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</si>
  <si>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</si>
  <si>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</si>
  <si>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</si>
  <si>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</si>
  <si>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</si>
  <si>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</si>
  <si>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</si>
  <si>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</si>
  <si>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</si>
  <si>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</si>
  <si>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</si>
  <si>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</si>
  <si>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</si>
  <si>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</si>
  <si>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</si>
  <si>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</si>
  <si>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</si>
  <si>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</si>
  <si>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</si>
  <si>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</si>
  <si>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</si>
  <si>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</si>
  <si>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</si>
  <si>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</si>
  <si>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</si>
  <si>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</si>
  <si>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</si>
  <si>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</si>
  <si>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</si>
  <si>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</si>
  <si>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</si>
  <si>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</si>
  <si>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</si>
  <si>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</si>
  <si>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</si>
  <si>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</si>
  <si>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</si>
  <si>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</si>
  <si>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</si>
  <si>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</si>
  <si>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</si>
  <si>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</si>
  <si>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</si>
  <si>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</si>
  <si>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</si>
  <si>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</si>
  <si>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</si>
  <si>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</si>
  <si>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</si>
  <si>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</si>
  <si>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</si>
  <si>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</si>
  <si>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</si>
  <si>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</si>
  <si>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</si>
  <si>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</si>
  <si>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</si>
  <si>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</si>
  <si>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</si>
  <si>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</si>
  <si>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</si>
  <si>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</si>
  <si>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</si>
  <si>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</si>
  <si>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</si>
  <si>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</si>
  <si>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</si>
  <si>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</si>
  <si>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</si>
  <si>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</si>
  <si>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</si>
  <si>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</si>
  <si>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</si>
  <si>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</si>
  <si>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</si>
  <si>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</si>
  <si>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</si>
  <si>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</si>
  <si>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</si>
  <si>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</si>
  <si>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</si>
  <si>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</si>
  <si>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</si>
  <si>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</si>
  <si>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</si>
  <si>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</si>
  <si>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</si>
  <si>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</si>
  <si>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</si>
  <si>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</si>
  <si>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</si>
  <si>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</si>
  <si>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</si>
  <si>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</si>
  <si>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</si>
  <si>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</si>
  <si>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</si>
  <si>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</si>
  <si>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</si>
  <si>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</si>
  <si>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</si>
  <si>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</si>
  <si>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</si>
  <si>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</si>
  <si>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</si>
  <si>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</si>
  <si>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</si>
  <si>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</si>
  <si>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</si>
  <si>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</si>
  <si>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</si>
  <si>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</si>
  <si>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</si>
  <si>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</si>
  <si>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</si>
  <si>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</si>
  <si>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</si>
  <si>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</si>
  <si>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</si>
  <si>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</si>
  <si>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</si>
  <si>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</si>
  <si>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</si>
  <si>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</si>
  <si>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</si>
  <si>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</si>
  <si>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</si>
  <si>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</si>
  <si>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</si>
  <si>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</si>
  <si>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</si>
  <si>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</si>
  <si>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</si>
  <si>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</si>
  <si>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</si>
  <si>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</si>
  <si>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</si>
  <si>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</si>
  <si>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</si>
  <si>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</si>
  <si>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</si>
  <si>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</si>
  <si>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</si>
  <si>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</si>
  <si>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</si>
  <si>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</si>
  <si>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</si>
  <si>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</si>
  <si>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</si>
  <si>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</si>
  <si>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</si>
  <si>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</si>
  <si>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</si>
  <si>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</si>
  <si>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</si>
  <si>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</si>
  <si>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</si>
  <si>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</si>
  <si>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</si>
  <si>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</si>
  <si>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</si>
  <si>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</si>
  <si>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</si>
  <si>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</si>
  <si>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</si>
  <si>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</si>
  <si>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</si>
  <si>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</si>
  <si>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</si>
  <si>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</si>
  <si>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</si>
  <si>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</si>
  <si>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</si>
  <si>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</si>
  <si>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</si>
  <si>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</si>
  <si>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</si>
  <si>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</si>
  <si>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</si>
  <si>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</si>
  <si>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</si>
  <si>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</si>
  <si>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</si>
  <si>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</si>
  <si>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</si>
  <si>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</si>
  <si>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</si>
  <si>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</si>
  <si>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</si>
  <si>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</si>
  <si>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</si>
  <si>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</si>
  <si>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</si>
  <si>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</si>
  <si>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</si>
  <si>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</si>
  <si>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</si>
  <si>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</si>
  <si>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</si>
  <si>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</si>
  <si>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</si>
  <si>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</si>
  <si>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</si>
  <si>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</si>
  <si>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</si>
  <si>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</si>
  <si>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</si>
  <si>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</si>
  <si>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</si>
  <si>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</si>
  <si>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</si>
  <si>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</si>
  <si>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</si>
  <si>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</si>
  <si>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</si>
  <si>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</si>
  <si>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</si>
  <si>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</si>
  <si>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</si>
  <si>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</si>
  <si>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</si>
  <si>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</si>
  <si>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</si>
  <si>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</si>
  <si>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</si>
  <si>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</si>
  <si>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</si>
  <si>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</si>
  <si>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</si>
  <si>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</si>
  <si>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</si>
  <si>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</si>
  <si>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</si>
  <si>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</si>
  <si>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</si>
  <si>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</si>
  <si>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</si>
  <si>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</si>
  <si>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</si>
  <si>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</si>
  <si>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</si>
  <si>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</si>
  <si>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</si>
  <si>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</si>
  <si>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</si>
  <si>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</si>
  <si>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</si>
  <si>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</si>
  <si>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</si>
  <si>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</si>
  <si>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</si>
  <si>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</si>
  <si>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</si>
  <si>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</si>
  <si>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</si>
  <si>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</si>
  <si>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</si>
  <si>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</si>
  <si>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</si>
  <si>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</si>
  <si>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</si>
  <si>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</si>
  <si>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</si>
  <si>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</si>
  <si>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</si>
  <si>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</si>
  <si>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</si>
  <si>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</si>
  <si>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</si>
  <si>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</si>
  <si>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</si>
  <si>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</si>
  <si>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</si>
  <si>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</si>
  <si>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</si>
  <si>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</si>
  <si>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</si>
  <si>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</si>
  <si>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</si>
  <si>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</si>
  <si>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</si>
  <si>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</si>
  <si>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</si>
  <si>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</si>
  <si>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</si>
  <si>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</si>
  <si>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</si>
  <si>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</si>
  <si>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</si>
  <si>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</si>
  <si>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</si>
  <si>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</si>
  <si>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</si>
  <si>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</si>
  <si>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</si>
  <si>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</si>
  <si>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</si>
  <si>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</si>
  <si>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</si>
  <si>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</si>
  <si>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</si>
  <si>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</si>
  <si>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</si>
  <si>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</si>
  <si>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</si>
  <si>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</si>
  <si>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</si>
  <si>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</si>
  <si>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</si>
  <si>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</si>
  <si>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</si>
  <si>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</si>
  <si>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</si>
  <si>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</si>
  <si>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</si>
  <si>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</si>
  <si>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</si>
  <si>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</si>
  <si>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</si>
  <si>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</si>
  <si>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</si>
  <si>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</si>
  <si>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</si>
  <si>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</si>
  <si>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</si>
  <si>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</si>
  <si>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</si>
  <si>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</si>
  <si>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</si>
  <si>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</si>
  <si>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</si>
  <si>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</si>
  <si>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</si>
  <si>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</si>
  <si>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</si>
  <si>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</si>
  <si>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</si>
  <si>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</si>
  <si>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</si>
  <si>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</si>
  <si>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</si>
  <si>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</si>
  <si>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</si>
  <si>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</si>
  <si>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</si>
  <si>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</si>
  <si>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</si>
  <si>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</si>
  <si>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</si>
  <si>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</si>
  <si>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</si>
  <si>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</si>
  <si>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</si>
  <si>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</si>
  <si>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</si>
  <si>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</si>
  <si>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</si>
  <si>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</si>
  <si>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</si>
  <si>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</si>
  <si>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</si>
  <si>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</si>
  <si>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</si>
  <si>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</si>
  <si>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</si>
  <si>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</si>
  <si>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</si>
  <si>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</si>
  <si>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</si>
  <si>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</si>
  <si>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</si>
  <si>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</si>
  <si>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</si>
  <si>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</si>
  <si>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</si>
  <si>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</si>
  <si>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</si>
  <si>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</si>
  <si>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</si>
  <si>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</si>
  <si>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</si>
  <si>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</si>
  <si>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</si>
  <si>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</si>
  <si>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</si>
  <si>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</si>
  <si>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</si>
  <si>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</si>
  <si>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</si>
  <si>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</si>
  <si>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</si>
  <si>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</si>
  <si>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</si>
  <si>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</si>
  <si>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</si>
  <si>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</si>
  <si>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</si>
  <si>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</si>
  <si>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</si>
  <si>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</si>
  <si>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</si>
  <si>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</si>
  <si>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</si>
  <si>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</si>
  <si>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</si>
  <si>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</si>
  <si>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</si>
  <si>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</si>
  <si>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</si>
  <si>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</si>
  <si>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</si>
  <si>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</si>
  <si>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</si>
  <si>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</si>
  <si>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</si>
  <si>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</si>
  <si>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</si>
  <si>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</si>
  <si>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</si>
  <si>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</si>
  <si>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</si>
  <si>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</si>
  <si>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</si>
  <si>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</si>
  <si>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</si>
  <si>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</si>
  <si>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</si>
  <si>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</si>
  <si>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</si>
  <si>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</si>
  <si>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</si>
  <si>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</si>
  <si>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</si>
  <si>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</si>
  <si>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</si>
  <si>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</si>
  <si>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</si>
  <si>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</si>
  <si>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</si>
  <si>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</si>
  <si>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</si>
  <si>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</si>
  <si>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</si>
  <si>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</si>
  <si>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</si>
  <si>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</si>
  <si>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</si>
  <si>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</si>
  <si>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</si>
  <si>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</si>
  <si>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</si>
  <si>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</si>
  <si>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</si>
  <si>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</si>
  <si>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</si>
  <si>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</si>
  <si>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</si>
  <si>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</si>
  <si>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</si>
  <si>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</si>
  <si>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</si>
  <si>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</si>
  <si>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</si>
  <si>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</si>
  <si>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</si>
  <si>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</si>
  <si>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</si>
  <si>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</si>
  <si>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</si>
  <si>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</si>
  <si>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</si>
  <si>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</si>
  <si>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</si>
  <si>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</si>
  <si>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</si>
  <si>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</si>
  <si>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</si>
  <si>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</si>
  <si>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</si>
  <si>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</si>
  <si>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</si>
  <si>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</si>
  <si>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</si>
  <si>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</si>
  <si>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</si>
  <si>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</si>
  <si>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</si>
  <si>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</si>
  <si>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</si>
  <si>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</si>
  <si>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</si>
  <si>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</si>
  <si>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</si>
  <si>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</si>
  <si>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</si>
  <si>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</si>
  <si>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</si>
  <si>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</si>
  <si>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</si>
  <si>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</si>
  <si>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</si>
  <si>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</si>
  <si>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</si>
  <si>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</si>
  <si>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</si>
  <si>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</si>
  <si>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</si>
  <si>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</si>
  <si>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</si>
  <si>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</si>
  <si>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</si>
  <si>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</si>
  <si>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</si>
  <si>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</si>
  <si>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</si>
  <si>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</si>
  <si>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</si>
  <si>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</si>
  <si>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</si>
  <si>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</si>
  <si>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</si>
  <si>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</si>
  <si>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</si>
  <si>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</si>
  <si>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</si>
  <si>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</si>
  <si>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</si>
  <si>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</si>
  <si>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</si>
  <si>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</si>
  <si>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</si>
  <si>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</si>
  <si>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</si>
  <si>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</si>
  <si>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</si>
  <si>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</si>
  <si>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</si>
  <si>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</si>
  <si>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</si>
  <si>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</si>
  <si>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</si>
  <si>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</si>
  <si>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</si>
  <si>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</si>
  <si>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</si>
  <si>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</si>
  <si>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</si>
  <si>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</si>
  <si>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</si>
  <si>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</si>
  <si>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</si>
  <si>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</si>
  <si>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</si>
  <si>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</si>
  <si>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</si>
  <si>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</si>
  <si>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</si>
  <si>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</si>
  <si>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</si>
  <si>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</si>
  <si>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</si>
  <si>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</si>
  <si>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</si>
  <si>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</si>
  <si>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</si>
  <si>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</si>
  <si>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</si>
  <si>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</si>
  <si>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</si>
  <si>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</si>
  <si>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</si>
  <si>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</si>
  <si>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</si>
  <si>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</si>
  <si>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</si>
  <si>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</si>
  <si>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</si>
  <si>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</si>
  <si>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</si>
  <si>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</si>
  <si>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</si>
  <si>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</si>
  <si>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</si>
  <si>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</si>
  <si>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</si>
  <si>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</si>
  <si>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</si>
  <si>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</si>
  <si>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</si>
  <si>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</si>
  <si>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</si>
  <si>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</si>
  <si>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</si>
  <si>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</si>
  <si>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</si>
  <si>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</si>
  <si>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</si>
  <si>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</si>
  <si>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</si>
  <si>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</si>
  <si>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</si>
  <si>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</si>
  <si>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</si>
  <si>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</si>
  <si>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</si>
  <si>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</si>
  <si>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</si>
  <si>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</si>
  <si>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</si>
  <si>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</si>
  <si>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</si>
  <si>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</si>
  <si>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</si>
  <si>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</si>
  <si>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</si>
  <si>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</si>
  <si>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</si>
  <si>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</si>
  <si>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</si>
  <si>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</si>
  <si>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</si>
  <si>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</si>
  <si>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</si>
  <si>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</si>
  <si>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</si>
  <si>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</si>
  <si>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</si>
  <si>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</si>
  <si>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</si>
  <si>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</si>
  <si>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</si>
  <si>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</si>
  <si>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</si>
  <si>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</si>
  <si>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</si>
  <si>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</si>
  <si>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</si>
  <si>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</si>
  <si>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</si>
  <si>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</si>
  <si>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</si>
  <si>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</si>
  <si>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</si>
  <si>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</si>
  <si>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</si>
  <si>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</si>
  <si>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</si>
  <si>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</si>
  <si>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</si>
  <si>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</si>
  <si>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</si>
  <si>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</si>
  <si>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</si>
  <si>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</si>
  <si>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</si>
  <si>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</si>
  <si>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</si>
  <si>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</si>
  <si>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</si>
  <si>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</si>
  <si>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</si>
  <si>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</si>
  <si>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</si>
  <si>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</si>
  <si>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</si>
  <si>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</si>
  <si>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</si>
  <si>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</si>
  <si>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</si>
  <si>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</si>
  <si>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</si>
  <si>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</si>
  <si>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</si>
  <si>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</si>
  <si>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</si>
  <si>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</si>
  <si>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</si>
  <si>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</si>
  <si>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</si>
  <si>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</si>
  <si>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</si>
  <si>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</si>
  <si>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</si>
  <si>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</si>
  <si>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</si>
  <si>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</si>
  <si>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</si>
  <si>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</si>
  <si>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</si>
  <si>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</si>
  <si>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</si>
  <si>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</si>
  <si>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</si>
  <si>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</si>
  <si>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</si>
  <si>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</si>
  <si>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</si>
  <si>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</si>
  <si>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</si>
  <si>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</si>
  <si>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</si>
  <si>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</si>
  <si>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</si>
  <si>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</si>
  <si>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</si>
  <si>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</si>
  <si>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</si>
  <si>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</si>
  <si>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</si>
  <si>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</si>
  <si>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</si>
  <si>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</si>
  <si>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</si>
  <si>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</si>
  <si>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</si>
  <si>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</si>
  <si>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</si>
  <si>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</si>
  <si>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</si>
  <si>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</si>
  <si>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</si>
  <si>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</si>
  <si>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</si>
  <si>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</si>
  <si>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</si>
  <si>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</si>
  <si>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</si>
  <si>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</si>
  <si>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</si>
  <si>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</si>
  <si>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</si>
  <si>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</si>
  <si>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</si>
  <si>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</si>
  <si>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</si>
  <si>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</si>
  <si>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</si>
  <si>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</si>
  <si>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</si>
  <si>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</si>
  <si>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</si>
  <si>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</si>
  <si>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</si>
  <si>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</si>
  <si>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</si>
  <si>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</si>
  <si>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</si>
  <si>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</si>
  <si>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</si>
  <si>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</si>
  <si>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</si>
  <si>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</si>
  <si>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</si>
  <si>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</si>
  <si>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</si>
  <si>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</si>
  <si>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</si>
  <si>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</si>
  <si>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</si>
  <si>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</si>
  <si>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</si>
  <si>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</si>
  <si>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</si>
  <si>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</si>
  <si>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</si>
  <si>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</si>
  <si>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</si>
  <si>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</si>
  <si>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</si>
  <si>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</si>
  <si>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</si>
  <si>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</si>
  <si>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</si>
  <si>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</si>
  <si>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</si>
  <si>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</si>
  <si>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</si>
  <si>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</si>
  <si>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</si>
  <si>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</si>
  <si>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</si>
  <si>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</si>
  <si>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</si>
  <si>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</si>
  <si>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</si>
  <si>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</si>
  <si>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</si>
  <si>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</si>
  <si>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</si>
  <si>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</si>
  <si>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</si>
  <si>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</si>
  <si>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</si>
  <si>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</si>
  <si>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</si>
  <si>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</si>
  <si>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</si>
  <si>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</si>
  <si>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</si>
  <si>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</si>
  <si>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</si>
  <si>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</si>
  <si>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</si>
  <si>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</si>
  <si>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</si>
  <si>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</si>
  <si>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</si>
  <si>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</si>
  <si>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</si>
  <si>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</si>
  <si>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</si>
  <si>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</si>
  <si>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</si>
  <si>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</si>
  <si>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</si>
  <si>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</si>
  <si>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</si>
  <si>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</si>
  <si>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</si>
  <si>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</si>
  <si>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</si>
  <si>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</si>
  <si>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</si>
  <si>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</si>
  <si>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</si>
  <si>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</si>
  <si>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</si>
  <si>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</si>
  <si>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</si>
  <si>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</si>
  <si>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</si>
  <si>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</si>
  <si>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</si>
  <si>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</si>
  <si>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</si>
  <si>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</si>
  <si>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</si>
  <si>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</si>
  <si>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</si>
  <si>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</si>
  <si>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</si>
  <si>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</si>
  <si>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</si>
  <si>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</si>
  <si>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</si>
  <si>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</si>
  <si>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</si>
  <si>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</si>
  <si>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</si>
  <si>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</si>
  <si>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</si>
  <si>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</si>
  <si>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</si>
  <si>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</si>
  <si>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</si>
  <si>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</si>
  <si>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</si>
  <si>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</si>
  <si>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</si>
  <si>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</si>
  <si>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</si>
  <si>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</si>
  <si>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</si>
  <si>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</si>
  <si>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</si>
  <si>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</si>
  <si>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</si>
  <si>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</si>
  <si>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</si>
  <si>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</si>
  <si>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</si>
  <si>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</si>
  <si>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</si>
  <si>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</si>
  <si>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</si>
  <si>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</si>
  <si>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</si>
  <si>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</si>
  <si>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</si>
  <si>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</si>
  <si>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</si>
  <si>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</si>
  <si>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</si>
  <si>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</si>
  <si>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</si>
  <si>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</si>
  <si>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</si>
  <si>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</si>
  <si>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</si>
  <si>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</si>
  <si>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</si>
  <si>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</si>
  <si>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</si>
  <si>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</si>
  <si>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</si>
  <si>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</si>
  <si>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</si>
  <si>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</si>
  <si>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</si>
  <si>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</si>
  <si>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</si>
  <si>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</si>
  <si>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</si>
  <si>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</si>
  <si>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</si>
  <si>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</si>
  <si>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</si>
  <si>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</si>
  <si>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</si>
  <si>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</si>
  <si>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</si>
  <si>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</si>
  <si>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</si>
  <si>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</si>
  <si>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</si>
  <si>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</si>
  <si>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</si>
  <si>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</si>
  <si>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</si>
  <si>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</si>
  <si>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</si>
  <si>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</si>
  <si>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</si>
  <si>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</si>
  <si>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</si>
  <si>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</si>
  <si>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</si>
  <si>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</si>
  <si>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</si>
  <si>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</si>
  <si>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</si>
  <si>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</si>
  <si>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</si>
  <si>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</si>
  <si>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</si>
  <si>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</si>
  <si>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</si>
  <si>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</si>
  <si>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</si>
  <si>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</si>
  <si>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</si>
  <si>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</si>
  <si>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</si>
  <si>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</si>
  <si>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</si>
  <si>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</si>
  <si>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</si>
  <si>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</si>
  <si>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</si>
  <si>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</si>
  <si>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</si>
  <si>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</si>
  <si>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</si>
  <si>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</si>
  <si>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</si>
  <si>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</si>
  <si>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</si>
  <si>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</si>
  <si>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</si>
  <si>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</si>
  <si>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</si>
  <si>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</si>
  <si>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</si>
  <si>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</si>
  <si>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</si>
  <si>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</si>
  <si>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</si>
  <si>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</si>
  <si>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</si>
  <si>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</si>
  <si>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</si>
  <si>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</si>
  <si>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</si>
  <si>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</si>
  <si>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</si>
  <si>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</si>
  <si>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</si>
  <si>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</si>
  <si>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</si>
  <si>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</si>
  <si>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</si>
  <si>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</si>
  <si>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</si>
  <si>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</si>
  <si>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</si>
  <si>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</si>
  <si>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</si>
  <si>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</si>
  <si>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</si>
  <si>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</si>
  <si>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</si>
  <si>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</si>
  <si>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</si>
  <si>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</si>
  <si>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</si>
  <si>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</si>
  <si>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</si>
  <si>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</si>
  <si>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</si>
  <si>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</si>
  <si>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</si>
  <si>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</si>
  <si>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</si>
  <si>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</si>
  <si>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</si>
  <si>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</si>
  <si>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</si>
  <si>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</si>
  <si>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</si>
  <si>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</si>
  <si>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</si>
  <si>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</si>
  <si>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</si>
  <si>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</si>
  <si>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</si>
  <si>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</si>
  <si>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</si>
  <si>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</si>
  <si>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</si>
  <si>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</si>
  <si>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</si>
  <si>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</si>
  <si>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</si>
  <si>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</si>
  <si>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</si>
  <si>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</si>
  <si>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</si>
  <si>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</si>
  <si>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</si>
  <si>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</si>
  <si>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</si>
  <si>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</si>
  <si>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</si>
  <si>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</si>
  <si>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</si>
  <si>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</si>
  <si>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</si>
  <si>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</si>
  <si>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</si>
  <si>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</si>
  <si>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</si>
  <si>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</si>
  <si>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</si>
  <si>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</si>
  <si>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</si>
  <si>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</si>
  <si>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</si>
  <si>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</si>
  <si>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</si>
  <si>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</si>
  <si>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</si>
  <si>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</si>
  <si>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</si>
  <si>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</si>
  <si>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</si>
  <si>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</si>
  <si>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</si>
  <si>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</si>
  <si>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</si>
  <si>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</si>
  <si>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</si>
  <si>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</si>
  <si>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</si>
  <si>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</si>
  <si>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</si>
  <si>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</si>
  <si>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</si>
  <si>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</si>
  <si>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</si>
  <si>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</si>
  <si>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</si>
  <si>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</si>
  <si>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</si>
  <si>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</si>
  <si>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</si>
  <si>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</si>
  <si>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</si>
  <si>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</si>
  <si>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</si>
  <si>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</si>
  <si>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</si>
  <si>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</si>
  <si>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</si>
  <si>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</si>
  <si>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</si>
  <si>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</si>
  <si>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</si>
  <si>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</si>
  <si>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</si>
  <si>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</si>
  <si>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</si>
  <si>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</si>
  <si>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</si>
  <si>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</si>
  <si>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</si>
  <si>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</si>
  <si>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</si>
  <si>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</si>
  <si>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</si>
  <si>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</si>
  <si>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</si>
  <si>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</si>
  <si>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</si>
  <si>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</si>
  <si>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</si>
  <si>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</si>
  <si>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</si>
  <si>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</si>
  <si>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</si>
  <si>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</si>
  <si>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</si>
  <si>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</si>
  <si>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</si>
  <si>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</si>
  <si>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</si>
  <si>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</si>
  <si>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</si>
  <si>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</si>
  <si>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</si>
  <si>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</si>
  <si>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</si>
  <si>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</si>
  <si>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</si>
  <si>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</si>
  <si>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</si>
  <si>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</si>
  <si>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</si>
  <si>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</si>
  <si>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</si>
  <si>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</si>
  <si>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</si>
  <si>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</si>
  <si>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</si>
  <si>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</si>
  <si>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</si>
  <si>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</si>
  <si>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</si>
  <si>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</si>
  <si>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</si>
  <si>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</si>
  <si>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</si>
  <si>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</si>
  <si>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</si>
  <si>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</si>
  <si>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</si>
  <si>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</si>
  <si>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</si>
  <si>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</si>
  <si>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</si>
  <si>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</si>
  <si>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</si>
  <si>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</si>
  <si>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</si>
  <si>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</si>
  <si>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</si>
  <si>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</si>
  <si>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</si>
  <si>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</si>
  <si>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</si>
  <si>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</si>
  <si>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</si>
  <si>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</si>
  <si>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</si>
  <si>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</si>
  <si>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</si>
  <si>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</si>
  <si>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</si>
  <si>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</si>
  <si>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</si>
  <si>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</si>
  <si>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</si>
  <si>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</si>
  <si>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</si>
  <si>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</si>
  <si>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</si>
  <si>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</si>
  <si>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</si>
  <si>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</si>
  <si>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</si>
  <si>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</si>
  <si>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</si>
  <si>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</si>
  <si>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</si>
  <si>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</si>
  <si>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</si>
  <si>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</si>
  <si>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</si>
  <si>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</si>
  <si>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</si>
  <si>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</si>
  <si>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</si>
  <si>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</si>
  <si>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</si>
  <si>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</si>
  <si>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</si>
  <si>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</si>
  <si>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</si>
  <si>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</si>
  <si>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</si>
  <si>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</si>
  <si>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</si>
  <si>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</si>
  <si>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</si>
  <si>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</si>
  <si>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</si>
  <si>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</si>
  <si>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</si>
  <si>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</si>
  <si>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</si>
  <si>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</si>
  <si>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</si>
  <si>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</si>
  <si>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</si>
  <si>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</si>
  <si>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</si>
  <si>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</si>
  <si>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</si>
  <si>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</si>
  <si>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</si>
  <si>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</si>
  <si>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</si>
  <si>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</si>
  <si>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</si>
  <si>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</si>
  <si>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</si>
  <si>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</si>
  <si>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</si>
  <si>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</si>
  <si>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</si>
  <si>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</si>
  <si>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</si>
  <si>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</si>
  <si>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</si>
  <si>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</si>
  <si>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</si>
  <si>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</si>
  <si>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</si>
  <si>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</si>
  <si>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</si>
  <si>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</si>
  <si>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</si>
  <si>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</si>
  <si>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</si>
  <si>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</si>
  <si>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</si>
  <si>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</si>
  <si>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</si>
  <si>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</si>
  <si>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</si>
  <si>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</si>
  <si>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</si>
  <si>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</si>
  <si>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</si>
  <si>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</si>
  <si>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</si>
  <si>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</si>
  <si>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</si>
  <si>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</si>
  <si>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</si>
  <si>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</si>
  <si>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</si>
  <si>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</si>
  <si>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</si>
  <si>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</si>
  <si>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</si>
  <si>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</si>
  <si>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</si>
  <si>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</si>
  <si>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</si>
  <si>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</si>
  <si>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</si>
  <si>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</si>
  <si>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</si>
  <si>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</si>
  <si>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</si>
  <si>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</si>
  <si>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</si>
  <si>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</si>
  <si>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</si>
  <si>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</si>
  <si>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</si>
  <si>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</si>
  <si>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</si>
  <si>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</si>
  <si>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</si>
  <si>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</si>
  <si>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</si>
  <si>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</si>
  <si>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</si>
  <si>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</si>
  <si>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</si>
  <si>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</si>
  <si>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</si>
  <si>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</si>
  <si>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</si>
  <si>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</si>
  <si>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</si>
  <si>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</si>
  <si>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</si>
  <si>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</si>
  <si>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</si>
  <si>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</si>
  <si>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</si>
  <si>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</si>
  <si>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</si>
  <si>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</si>
  <si>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</si>
  <si>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</si>
  <si>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</si>
  <si>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</si>
  <si>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</si>
  <si>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</si>
  <si>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</si>
  <si>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</si>
  <si>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</si>
  <si>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</si>
  <si>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</si>
  <si>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</si>
  <si>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</si>
  <si>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</si>
  <si>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</si>
  <si>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</si>
  <si>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</si>
  <si>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</si>
  <si>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</si>
  <si>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</si>
  <si>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</si>
  <si>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</si>
  <si>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</si>
  <si>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</si>
  <si>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</si>
  <si>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</si>
  <si>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</si>
  <si>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</si>
  <si>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</si>
  <si>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</si>
  <si>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</si>
  <si>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</si>
  <si>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</si>
  <si>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</si>
  <si>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</si>
  <si>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</si>
  <si>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</si>
  <si>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</si>
  <si>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</si>
  <si>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</si>
  <si>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</si>
  <si>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</si>
  <si>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</si>
  <si>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</si>
  <si>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</si>
  <si>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</si>
  <si>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</si>
  <si>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</si>
  <si>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</si>
  <si>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</si>
  <si>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</si>
  <si>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</si>
  <si>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</si>
  <si>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</si>
  <si>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</si>
  <si>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</si>
  <si>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</si>
  <si>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</si>
  <si>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</si>
  <si>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</si>
  <si>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</si>
  <si>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</si>
  <si>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</si>
  <si>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</si>
  <si>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</si>
  <si>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</si>
  <si>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</si>
  <si>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</si>
  <si>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</si>
  <si>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</si>
  <si>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</si>
  <si>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</si>
  <si>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</si>
  <si>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</si>
  <si>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</si>
  <si>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</si>
  <si>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</si>
  <si>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</si>
  <si>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</si>
  <si>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</si>
  <si>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</si>
  <si>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</si>
  <si>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</si>
  <si>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</si>
  <si>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</si>
  <si>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</si>
  <si>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</si>
  <si>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</si>
  <si>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</si>
  <si>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</si>
  <si>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</si>
  <si>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</si>
  <si>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</si>
  <si>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</si>
  <si>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</si>
  <si>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</si>
  <si>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</si>
  <si>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</si>
  <si>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</si>
  <si>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</si>
  <si>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</si>
  <si>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</si>
  <si>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</si>
  <si>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</si>
  <si>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</si>
  <si>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</si>
  <si>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</si>
  <si>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</si>
  <si>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</si>
  <si>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</si>
  <si>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</si>
  <si>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</si>
  <si>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</si>
  <si>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</si>
  <si>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</si>
  <si>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</si>
  <si>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</si>
  <si>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</si>
  <si>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</si>
  <si>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</si>
  <si>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</si>
  <si>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</si>
  <si>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</si>
  <si>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</si>
  <si>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</si>
  <si>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</si>
  <si>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</si>
  <si>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</si>
  <si>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</si>
  <si>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</si>
  <si>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</si>
  <si>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</si>
  <si>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</si>
  <si>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</si>
  <si>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</si>
  <si>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</si>
  <si>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</si>
  <si>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</si>
  <si>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</si>
  <si>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</si>
  <si>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</si>
  <si>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</si>
  <si>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</si>
  <si>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</si>
  <si>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</si>
  <si>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</si>
  <si>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</si>
  <si>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</si>
  <si>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</si>
  <si>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</si>
  <si>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</si>
  <si>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</si>
  <si>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</si>
  <si>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</si>
  <si>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</si>
  <si>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</si>
  <si>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</si>
  <si>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</si>
  <si>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</si>
  <si>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</si>
  <si>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</si>
  <si>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</si>
  <si>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</si>
  <si>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</si>
  <si>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</si>
  <si>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</si>
  <si>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</si>
  <si>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</si>
  <si>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</si>
  <si>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</si>
  <si>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</si>
  <si>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</si>
  <si>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</si>
  <si>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</si>
  <si>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</si>
  <si>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</si>
  <si>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</si>
  <si>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</si>
  <si>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</si>
  <si>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</si>
  <si>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</si>
  <si>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</si>
  <si>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</si>
  <si>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</si>
  <si>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</si>
  <si>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</si>
  <si>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</si>
  <si>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</si>
  <si>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</si>
  <si>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</si>
  <si>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</si>
  <si>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</si>
  <si>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</si>
  <si>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</si>
  <si>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</si>
  <si>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</si>
  <si>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</si>
  <si>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</si>
  <si>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</si>
  <si>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</si>
  <si>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</si>
  <si>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</si>
  <si>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</si>
  <si>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</si>
  <si>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</si>
  <si>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</si>
  <si>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</si>
  <si>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</si>
  <si>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</si>
  <si>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</si>
  <si>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</si>
  <si>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</si>
  <si>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</si>
  <si>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</si>
  <si>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</si>
  <si>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</si>
  <si>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</si>
  <si>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</si>
  <si>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</si>
  <si>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</si>
  <si>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</si>
  <si>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</si>
  <si>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</si>
  <si>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</si>
  <si>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</si>
  <si>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</si>
  <si>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</si>
  <si>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</si>
  <si>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</si>
  <si>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</si>
  <si>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</si>
  <si>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</si>
  <si>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</si>
  <si>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</si>
  <si>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</si>
  <si>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</si>
  <si>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</si>
  <si>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</si>
  <si>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</si>
  <si>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</si>
  <si>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</si>
  <si>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</si>
  <si>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</si>
  <si>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</si>
  <si>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</si>
  <si>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</si>
  <si>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</si>
  <si>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</si>
  <si>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</si>
  <si>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</si>
  <si>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</si>
  <si>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</si>
  <si>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</si>
  <si>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</si>
  <si>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</si>
  <si>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</si>
  <si>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</si>
  <si>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</si>
  <si>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</si>
  <si>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</si>
  <si>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</si>
  <si>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</si>
  <si>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</si>
  <si>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</si>
  <si>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</si>
  <si>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</si>
  <si>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</si>
  <si>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</si>
  <si>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</si>
  <si>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</si>
  <si>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</si>
  <si>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</si>
  <si>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</si>
  <si>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</si>
  <si>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</si>
  <si>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</si>
  <si>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</si>
  <si>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</si>
  <si>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</si>
  <si>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</si>
  <si>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</si>
  <si>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</si>
  <si>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</si>
  <si>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</si>
  <si>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</si>
  <si>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</si>
  <si>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</si>
  <si>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</si>
  <si>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</si>
  <si>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</si>
  <si>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</si>
  <si>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</si>
  <si>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</si>
  <si>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</si>
  <si>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</si>
  <si>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</si>
  <si>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</si>
  <si>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</si>
  <si>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</si>
  <si>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</si>
  <si>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</si>
  <si>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</si>
  <si>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</si>
  <si>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</si>
  <si>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</si>
  <si>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</si>
  <si>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</si>
  <si>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</si>
  <si>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</si>
  <si>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</si>
  <si>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</si>
  <si>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</si>
  <si>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</si>
  <si>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</si>
  <si>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</si>
  <si>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</si>
  <si>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</si>
  <si>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</si>
  <si>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</si>
  <si>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</si>
  <si>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</si>
  <si>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</si>
  <si>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</si>
  <si>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</si>
  <si>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</si>
  <si>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</si>
  <si>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</si>
  <si>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</si>
  <si>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</si>
  <si>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</si>
  <si>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</si>
  <si>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</si>
  <si>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</si>
  <si>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</si>
  <si>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</si>
  <si>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</si>
  <si>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</si>
  <si>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</si>
  <si>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</si>
  <si>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</si>
  <si>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</si>
  <si>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</si>
  <si>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</si>
  <si>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</si>
  <si>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</si>
  <si>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</si>
  <si>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</si>
  <si>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</si>
  <si>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</si>
  <si>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</si>
  <si>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</si>
  <si>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</si>
  <si>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</si>
  <si>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</si>
  <si>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</si>
  <si>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</si>
  <si>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</si>
  <si>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</si>
  <si>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</si>
  <si>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</si>
  <si>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</si>
  <si>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</si>
  <si>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</si>
  <si>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</si>
  <si>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</si>
  <si>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</si>
  <si>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</si>
  <si>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</si>
  <si>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</si>
  <si>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</si>
  <si>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</si>
  <si>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</si>
  <si>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</si>
  <si>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</si>
  <si>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</si>
  <si>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</si>
  <si>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</si>
  <si>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</si>
  <si>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</si>
  <si>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</si>
  <si>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</si>
  <si>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</si>
  <si>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</si>
  <si>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</si>
  <si>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</si>
  <si>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</si>
  <si>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</si>
  <si>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</si>
  <si>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</si>
  <si>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</si>
  <si>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</si>
  <si>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</si>
  <si>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</si>
  <si>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</si>
  <si>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</si>
  <si>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</si>
  <si>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</si>
  <si>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</si>
  <si>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</si>
  <si>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</si>
  <si>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</si>
  <si>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</si>
  <si>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</si>
  <si>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</si>
  <si>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</si>
  <si>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</si>
  <si>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</si>
  <si>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</si>
  <si>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</si>
  <si>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</si>
  <si>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</si>
  <si>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</si>
  <si>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</si>
  <si>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</si>
  <si>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</si>
  <si>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</si>
  <si>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</si>
  <si>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</si>
  <si>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</si>
  <si>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</si>
  <si>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</si>
  <si>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</si>
  <si>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</si>
  <si>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</si>
  <si>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</si>
  <si>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</si>
  <si>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</si>
  <si>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</si>
  <si>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</si>
  <si>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</si>
  <si>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</si>
  <si>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</si>
  <si>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</si>
  <si>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</si>
  <si>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</si>
  <si>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</si>
  <si>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</si>
  <si>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</si>
  <si>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</si>
  <si>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</si>
  <si>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</si>
  <si>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</si>
  <si>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</si>
  <si>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</si>
  <si>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</si>
  <si>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</si>
  <si>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</si>
  <si>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</si>
  <si>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</si>
  <si>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</si>
  <si>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</si>
  <si>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</si>
  <si>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</si>
  <si>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</si>
  <si>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</si>
  <si>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</si>
  <si>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</si>
  <si>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</si>
  <si>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</si>
  <si>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</si>
  <si>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</si>
  <si>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</si>
  <si>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</si>
  <si>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</si>
  <si>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</si>
  <si>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</si>
  <si>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</si>
  <si>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</si>
  <si>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</si>
  <si>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</si>
  <si>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</si>
  <si>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</si>
  <si>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</si>
  <si>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</si>
  <si>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</si>
  <si>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</si>
  <si>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</si>
  <si>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</si>
  <si>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</si>
  <si>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</si>
  <si>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</si>
  <si>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</si>
  <si>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</si>
  <si>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</si>
  <si>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</si>
  <si>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</si>
  <si>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</si>
  <si>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</si>
  <si>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</si>
  <si>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</si>
  <si>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</si>
  <si>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</si>
  <si>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</si>
  <si>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</si>
  <si>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</si>
  <si>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</si>
  <si>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</si>
  <si>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</si>
  <si>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</si>
  <si>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</si>
  <si>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</si>
  <si>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</si>
  <si>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</si>
  <si>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</si>
  <si>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</si>
  <si>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</si>
  <si>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</si>
  <si>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</si>
  <si>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</si>
  <si>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</si>
  <si>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</si>
  <si>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</si>
  <si>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</si>
  <si>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</si>
  <si>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</si>
  <si>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</si>
  <si>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</si>
  <si>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</si>
  <si>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</si>
  <si>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</si>
  <si>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</si>
  <si>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</si>
  <si>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</si>
  <si>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</si>
  <si>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</si>
  <si>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</si>
  <si>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</si>
  <si>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</si>
  <si>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</si>
  <si>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</si>
  <si>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</si>
  <si>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</si>
  <si>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</si>
  <si>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</si>
  <si>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</si>
  <si>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</si>
  <si>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</si>
  <si>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</si>
  <si>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</si>
  <si>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</si>
  <si>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</si>
  <si>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</si>
  <si>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</si>
  <si>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</si>
  <si>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</si>
  <si>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</si>
  <si>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</si>
  <si>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</si>
  <si>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</si>
  <si>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</si>
  <si>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</si>
  <si>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</si>
  <si>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</si>
  <si>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</si>
  <si>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</si>
  <si>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</si>
  <si>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</si>
  <si>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</si>
  <si>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</si>
  <si>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</si>
  <si>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</si>
  <si>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</si>
  <si>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</si>
  <si>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</si>
  <si>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</si>
  <si>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</si>
  <si>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</si>
  <si>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</si>
  <si>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</si>
  <si>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</si>
  <si>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</si>
  <si>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</si>
  <si>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</si>
  <si>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</si>
  <si>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</si>
  <si>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</si>
  <si>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</si>
  <si>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</si>
  <si>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</si>
  <si>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</si>
  <si>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</si>
  <si>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</si>
  <si>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</si>
  <si>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</si>
  <si>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</si>
  <si>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</si>
  <si>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</si>
  <si>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</si>
  <si>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</si>
  <si>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</si>
  <si>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</si>
  <si>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</si>
  <si>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</si>
  <si>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</si>
  <si>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</si>
  <si>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</si>
  <si>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</si>
  <si>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</si>
  <si>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</si>
  <si>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</si>
  <si>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</si>
  <si>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</si>
  <si>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</si>
  <si>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</si>
  <si>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</si>
  <si>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</si>
  <si>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</si>
  <si>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</si>
  <si>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</si>
  <si>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</si>
  <si>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</si>
  <si>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</si>
  <si>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</si>
  <si>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</si>
  <si>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</si>
  <si>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</si>
  <si>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</si>
  <si>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</si>
  <si>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</si>
  <si>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</si>
  <si>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</si>
  <si>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</si>
  <si>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</si>
  <si>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</si>
  <si>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</si>
  <si>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</si>
  <si>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</si>
  <si>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</si>
  <si>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</si>
  <si>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</si>
  <si>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</si>
  <si>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</si>
  <si>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</si>
  <si>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</si>
  <si>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</si>
  <si>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</si>
  <si>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</si>
  <si>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</si>
  <si>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</si>
  <si>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</si>
  <si>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</si>
  <si>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</si>
  <si>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</si>
  <si>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</si>
  <si>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</si>
  <si>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</si>
  <si>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</si>
  <si>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</si>
  <si>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</si>
  <si>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</si>
  <si>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</si>
  <si>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</si>
  <si>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</si>
  <si>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</si>
  <si>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</si>
  <si>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</si>
  <si>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</si>
  <si>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</si>
  <si>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</si>
  <si>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</si>
  <si>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</si>
  <si>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</si>
  <si>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</si>
  <si>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</si>
  <si>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</si>
  <si>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</si>
  <si>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</si>
  <si>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</si>
  <si>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</si>
  <si>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</si>
  <si>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</si>
  <si>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</si>
  <si>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</si>
  <si>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</si>
  <si>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</si>
  <si>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</si>
  <si>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</si>
  <si>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</si>
  <si>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</si>
  <si>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</si>
  <si>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</si>
  <si>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</si>
  <si>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</si>
  <si>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</si>
  <si>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</si>
  <si>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</si>
  <si>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</si>
  <si>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</si>
  <si>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</si>
  <si>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</si>
  <si>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</si>
  <si>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</si>
  <si>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</si>
  <si>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</si>
  <si>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</si>
  <si>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</si>
  <si>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</si>
  <si>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</si>
  <si>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</si>
  <si>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</si>
  <si>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</si>
  <si>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</si>
  <si>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</si>
  <si>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</si>
  <si>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</si>
  <si>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</si>
  <si>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</si>
  <si>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</si>
  <si>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</si>
  <si>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</si>
  <si>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</si>
  <si>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</si>
  <si>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</si>
  <si>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</si>
  <si>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</si>
  <si>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</si>
  <si>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</si>
  <si>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</si>
  <si>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</si>
  <si>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</si>
  <si>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</si>
  <si>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</si>
  <si>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</si>
  <si>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</si>
  <si>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</si>
  <si>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</si>
  <si>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</si>
  <si>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</si>
  <si>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</si>
  <si>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</si>
  <si>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</si>
  <si>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</si>
  <si>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</si>
  <si>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</si>
  <si>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</si>
  <si>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</si>
  <si>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</si>
  <si>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</si>
  <si>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</si>
  <si>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</si>
  <si>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</si>
  <si>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</si>
  <si>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</si>
  <si>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</si>
  <si>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</si>
  <si>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</si>
  <si>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</si>
  <si>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</si>
  <si>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</si>
  <si>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</si>
  <si>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</si>
  <si>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</si>
  <si>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</si>
  <si>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</si>
  <si>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</si>
  <si>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</si>
  <si>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</si>
  <si>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</si>
  <si>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</si>
  <si>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</si>
  <si>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</si>
  <si>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</si>
  <si>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</si>
  <si>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</si>
  <si>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</si>
  <si>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</si>
  <si>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</si>
  <si>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</si>
  <si>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</si>
  <si>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</si>
  <si>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</si>
  <si>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</si>
  <si>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</si>
  <si>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</si>
  <si>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</si>
  <si>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</si>
  <si>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</si>
  <si>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</si>
  <si>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</si>
  <si>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</si>
  <si>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</si>
  <si>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</si>
  <si>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</si>
  <si>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</si>
  <si>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</si>
  <si>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</si>
  <si>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</si>
  <si>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</si>
  <si>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</si>
  <si>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</si>
  <si>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</si>
  <si>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</si>
  <si>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</si>
  <si>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</si>
  <si>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</si>
  <si>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</si>
  <si>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</si>
  <si>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</si>
  <si>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</si>
  <si>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</si>
  <si>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</si>
  <si>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</si>
  <si>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</si>
  <si>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</si>
  <si>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</si>
  <si>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</si>
  <si>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</si>
  <si>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</si>
  <si>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</si>
  <si>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</si>
  <si>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</si>
  <si>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</si>
  <si>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</si>
  <si>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</si>
  <si>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</si>
  <si>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</si>
  <si>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</si>
  <si>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</si>
  <si>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</si>
  <si>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</si>
  <si>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</si>
  <si>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</si>
  <si>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</si>
  <si>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</si>
  <si>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</si>
  <si>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</si>
  <si>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</si>
  <si>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</si>
  <si>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</si>
  <si>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</si>
  <si>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</si>
  <si>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</si>
  <si>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</si>
  <si>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</si>
  <si>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</si>
  <si>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</si>
  <si>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</si>
  <si>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</si>
  <si>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</si>
  <si>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</si>
  <si>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</si>
  <si>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</si>
  <si>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</si>
  <si>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</si>
  <si>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</si>
  <si>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</si>
  <si>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</si>
  <si>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</si>
  <si>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</si>
  <si>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</si>
  <si>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</si>
  <si>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</si>
  <si>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</si>
  <si>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</si>
  <si>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</si>
  <si>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</si>
  <si>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</si>
  <si>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</si>
  <si>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</si>
  <si>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</si>
  <si>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</si>
  <si>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</si>
  <si>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</si>
  <si>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</si>
  <si>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</si>
  <si>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</si>
  <si>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</si>
  <si>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</si>
  <si>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</si>
  <si>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</si>
  <si>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</si>
  <si>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</si>
  <si>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</si>
  <si>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</si>
  <si>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</si>
  <si>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</si>
  <si>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</si>
  <si>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</si>
  <si>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</si>
  <si>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</si>
  <si>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</si>
  <si>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</si>
  <si>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</si>
  <si>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</si>
  <si>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</si>
  <si>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</si>
  <si>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</si>
  <si>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</si>
  <si>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</si>
  <si>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</si>
  <si>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</si>
  <si>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</si>
  <si>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</si>
  <si>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</si>
  <si>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</si>
  <si>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</si>
  <si>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</si>
  <si>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</si>
  <si>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</si>
  <si>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</si>
  <si>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</si>
  <si>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</si>
  <si>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</si>
  <si>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</si>
  <si>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</si>
  <si>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</si>
  <si>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</si>
  <si>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</si>
  <si>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</si>
  <si>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</si>
  <si>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</si>
  <si>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</si>
  <si>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</si>
  <si>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</si>
  <si>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</si>
  <si>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</si>
  <si>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</si>
  <si>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</si>
  <si>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</si>
  <si>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</si>
  <si>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</si>
  <si>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</si>
  <si>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</si>
  <si>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</si>
  <si>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</si>
  <si>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</si>
  <si>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</si>
  <si>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</si>
  <si>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</si>
  <si>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</si>
  <si>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</si>
  <si>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</si>
  <si>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</si>
  <si>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</si>
  <si>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</si>
  <si>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</si>
  <si>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</si>
  <si>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</si>
  <si>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</si>
  <si>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</si>
  <si>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</si>
  <si>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</si>
  <si>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</si>
  <si>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</si>
  <si>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</si>
  <si>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</si>
  <si>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</si>
  <si>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</si>
  <si>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</si>
  <si>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</si>
  <si>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</si>
  <si>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</si>
  <si>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</si>
  <si>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</si>
  <si>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</si>
  <si>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</si>
  <si>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</si>
  <si>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</si>
  <si>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</si>
  <si>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</si>
  <si>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</si>
  <si>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</si>
  <si>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</si>
  <si>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</si>
  <si>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</si>
  <si>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</si>
  <si>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</si>
  <si>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</si>
  <si>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</si>
  <si>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</si>
  <si>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</si>
  <si>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</si>
  <si>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</si>
  <si>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</si>
  <si>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</si>
  <si>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</si>
  <si>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</si>
  <si>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</si>
  <si>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</si>
  <si>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</si>
  <si>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</si>
  <si>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</si>
  <si>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</si>
  <si>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</si>
  <si>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</si>
  <si>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</si>
  <si>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</si>
  <si>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</si>
  <si>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</si>
  <si>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</si>
  <si>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</si>
  <si>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</si>
  <si>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</si>
  <si>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</si>
  <si>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</si>
  <si>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</si>
  <si>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</si>
  <si>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</si>
  <si>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</si>
  <si>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</si>
  <si>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</si>
  <si>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</si>
  <si>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</si>
  <si>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</si>
  <si>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</si>
  <si>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</si>
  <si>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</si>
  <si>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</si>
  <si>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</si>
  <si>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</si>
  <si>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</si>
  <si>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</si>
  <si>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</si>
  <si>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</si>
  <si>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</si>
  <si>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</si>
  <si>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</si>
  <si>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</si>
  <si>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</si>
  <si>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</si>
  <si>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</si>
  <si>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</si>
  <si>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</si>
  <si>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</si>
  <si>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</si>
  <si>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</si>
  <si>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</si>
  <si>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</si>
  <si>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</si>
  <si>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</si>
  <si>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</si>
  <si>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</si>
  <si>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</si>
  <si>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</si>
  <si>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</si>
  <si>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</si>
  <si>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</si>
  <si>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</si>
  <si>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</si>
  <si>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</si>
  <si>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</si>
  <si>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</si>
  <si>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</si>
  <si>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</si>
  <si>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</si>
  <si>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</si>
  <si>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</si>
  <si>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</si>
  <si>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</si>
  <si>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</si>
  <si>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</si>
  <si>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</si>
  <si>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</si>
  <si>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</si>
  <si>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</si>
  <si>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</si>
  <si>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</si>
  <si>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</si>
  <si>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</si>
  <si>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</si>
  <si>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</si>
  <si>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</si>
  <si>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</si>
  <si>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</si>
  <si>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</si>
  <si>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</si>
  <si>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</si>
  <si>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</si>
  <si>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</si>
  <si>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</si>
  <si>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</si>
  <si>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</si>
  <si>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</si>
  <si>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</si>
  <si>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</si>
  <si>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</si>
  <si>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</si>
  <si>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</si>
  <si>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</si>
  <si>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</si>
  <si>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</si>
  <si>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</si>
  <si>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</si>
  <si>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</si>
  <si>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</si>
  <si>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</si>
  <si>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</si>
  <si>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</si>
  <si>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</si>
  <si>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</si>
  <si>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</si>
  <si>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</si>
  <si>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</si>
  <si>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</si>
  <si>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</si>
  <si>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</si>
  <si>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</si>
  <si>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</si>
  <si>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</si>
  <si>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</si>
  <si>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</si>
  <si>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</si>
  <si>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</si>
  <si>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</si>
  <si>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</si>
  <si>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</si>
  <si>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</si>
  <si>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</si>
  <si>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</si>
  <si>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</si>
  <si>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</si>
  <si>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</si>
  <si>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</si>
  <si>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</si>
  <si>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</si>
  <si>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</si>
  <si>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</si>
  <si>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</si>
  <si>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</si>
  <si>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</si>
  <si>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</si>
  <si>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</si>
  <si>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</si>
  <si>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</si>
  <si>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</si>
  <si>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</si>
  <si>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</si>
  <si>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</si>
  <si>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</si>
  <si>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</si>
  <si>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</si>
  <si>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</si>
  <si>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</si>
  <si>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</si>
  <si>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</si>
  <si>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</si>
  <si>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</si>
  <si>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</si>
  <si>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</si>
  <si>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</si>
  <si>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</si>
  <si>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</si>
  <si>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</si>
  <si>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</si>
  <si>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</si>
  <si>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</si>
  <si>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</si>
  <si>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</si>
  <si>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</si>
  <si>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</si>
  <si>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</si>
  <si>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</si>
  <si>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</si>
  <si>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</si>
  <si>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</si>
  <si>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</si>
  <si>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</si>
  <si>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</si>
  <si>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</si>
  <si>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</si>
  <si>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</si>
  <si>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</si>
  <si>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</si>
  <si>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</si>
  <si>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</si>
  <si>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</si>
  <si>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</si>
  <si>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</si>
  <si>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</si>
  <si>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</si>
  <si>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</si>
  <si>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</si>
  <si>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</si>
  <si>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</si>
  <si>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</si>
  <si>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</si>
  <si>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</si>
  <si>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</si>
  <si>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</si>
  <si>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</si>
  <si>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</si>
  <si>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</si>
  <si>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</si>
  <si>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</si>
  <si>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</si>
  <si>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</si>
  <si>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</si>
  <si>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</si>
  <si>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</si>
  <si>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</si>
  <si>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</si>
  <si>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</si>
  <si>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</si>
  <si>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</si>
  <si>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</si>
  <si>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</si>
  <si>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</si>
  <si>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</si>
  <si>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</si>
  <si>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</si>
  <si>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</si>
  <si>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</si>
  <si>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</si>
  <si>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</si>
  <si>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</si>
  <si>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</si>
  <si>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</si>
  <si>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</si>
  <si>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</si>
  <si>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</si>
  <si>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</si>
  <si>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</si>
  <si>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</si>
  <si>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</si>
  <si>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</si>
  <si>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</si>
  <si>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</si>
  <si>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</si>
  <si>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</si>
  <si>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</si>
  <si>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</si>
  <si>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</si>
  <si>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</si>
  <si>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</si>
  <si>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</si>
  <si>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</si>
  <si>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</si>
  <si>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</si>
  <si>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</si>
  <si>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</si>
  <si>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</si>
  <si>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</si>
  <si>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</si>
  <si>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</si>
  <si>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</si>
  <si>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</si>
  <si>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</si>
  <si>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</si>
  <si>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</si>
  <si>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</si>
  <si>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</si>
  <si>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</si>
  <si>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</si>
  <si>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</si>
  <si>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</si>
  <si>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</si>
  <si>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</si>
  <si>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</si>
  <si>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</si>
  <si>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</si>
  <si>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</si>
  <si>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</si>
  <si>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</si>
  <si>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</si>
  <si>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</si>
  <si>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</si>
  <si>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</si>
  <si>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</si>
  <si>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</si>
  <si>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</si>
  <si>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</si>
  <si>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</si>
  <si>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</si>
  <si>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</si>
  <si>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</si>
  <si>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</si>
  <si>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</si>
  <si>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</si>
  <si>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</si>
  <si>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</si>
  <si>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</si>
  <si>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</si>
  <si>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</si>
  <si>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</si>
  <si>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</si>
  <si>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</si>
  <si>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</si>
  <si>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</si>
  <si>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</si>
  <si>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</si>
  <si>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</si>
  <si>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</si>
  <si>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</si>
  <si>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</si>
  <si>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</si>
  <si>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</si>
  <si>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</si>
  <si>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</si>
  <si>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</si>
  <si>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</si>
  <si>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</si>
  <si>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</si>
  <si>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</si>
  <si>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</si>
  <si>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</si>
  <si>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</si>
  <si>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</si>
  <si>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</si>
  <si>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</si>
  <si>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</si>
  <si>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</si>
  <si>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</si>
  <si>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</si>
  <si>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</si>
  <si>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</si>
  <si>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</si>
  <si>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</si>
  <si>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</si>
  <si>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</si>
  <si>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</si>
  <si>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</si>
  <si>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</si>
  <si>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</si>
  <si>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</si>
  <si>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</si>
  <si>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</si>
  <si>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</si>
  <si>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</si>
  <si>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</si>
  <si>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</si>
  <si>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</si>
  <si>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</si>
  <si>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</si>
  <si>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</si>
  <si>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</si>
  <si>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</si>
  <si>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</si>
  <si>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</si>
  <si>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</si>
  <si>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</si>
  <si>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</si>
  <si>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</si>
  <si>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</si>
  <si>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</si>
  <si>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</si>
  <si>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</si>
  <si>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</si>
  <si>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</si>
  <si>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</si>
  <si>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</si>
  <si>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</si>
  <si>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</si>
  <si>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</si>
  <si>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</si>
  <si>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</si>
  <si>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</si>
  <si>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</si>
  <si>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</si>
  <si>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</si>
  <si>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</si>
  <si>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</si>
  <si>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</si>
  <si>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</si>
  <si>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</si>
  <si>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</si>
  <si>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</si>
  <si>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</si>
  <si>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</si>
  <si>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</si>
  <si>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</si>
  <si>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</si>
  <si>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</si>
  <si>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</si>
  <si>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</si>
  <si>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</si>
  <si>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</si>
  <si>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</si>
  <si>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</si>
  <si>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</si>
  <si>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</si>
  <si>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</si>
  <si>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</si>
  <si>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</si>
  <si>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</si>
  <si>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</si>
  <si>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</si>
  <si>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</si>
  <si>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</si>
  <si>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</si>
  <si>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</si>
  <si>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</si>
  <si>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</si>
  <si>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</si>
  <si>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</si>
  <si>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</si>
  <si>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</si>
  <si>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</si>
  <si>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</si>
  <si>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</si>
  <si>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</si>
  <si>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</si>
  <si>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</si>
  <si>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</si>
  <si>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</si>
  <si>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</si>
  <si>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</si>
  <si>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</si>
  <si>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</si>
  <si>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</si>
  <si>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</si>
  <si>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</si>
  <si>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</si>
  <si>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</si>
  <si>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</si>
  <si>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</si>
  <si>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</si>
  <si>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</si>
  <si>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</si>
  <si>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</si>
  <si>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</si>
  <si>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</si>
  <si>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</si>
  <si>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</si>
  <si>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</si>
  <si>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</si>
  <si>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</si>
  <si>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</si>
  <si>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</si>
  <si>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</si>
  <si>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</si>
  <si>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</si>
  <si>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</si>
  <si>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</si>
  <si>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</si>
  <si>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</si>
  <si>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</si>
  <si>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</si>
  <si>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</si>
  <si>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</si>
  <si>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</si>
  <si>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</si>
  <si>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</si>
  <si>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</si>
  <si>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</si>
  <si>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</si>
  <si>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</si>
  <si>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</si>
  <si>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</si>
  <si>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</si>
  <si>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</si>
  <si>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</si>
  <si>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</si>
  <si>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</si>
  <si>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</si>
  <si>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</si>
  <si>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</si>
  <si>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</si>
  <si>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</si>
  <si>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</si>
  <si>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</si>
  <si>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</si>
  <si>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</si>
  <si>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</si>
  <si>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</si>
  <si>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</si>
  <si>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</si>
  <si>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</si>
  <si>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</si>
  <si>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</si>
  <si>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</si>
  <si>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</si>
  <si>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</si>
  <si>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</si>
  <si>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</si>
  <si>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</si>
  <si>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</si>
  <si>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</si>
  <si>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</si>
  <si>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</si>
  <si>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</si>
  <si>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</si>
  <si>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</si>
  <si>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</si>
  <si>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</si>
  <si>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</si>
  <si>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</si>
  <si>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</si>
  <si>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</si>
  <si>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</si>
  <si>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</si>
  <si>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</si>
  <si>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</si>
  <si>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</si>
  <si>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</si>
  <si>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</si>
  <si>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</si>
  <si>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</si>
  <si>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</si>
  <si>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</si>
  <si>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</si>
  <si>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</si>
  <si>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</si>
  <si>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</si>
  <si>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</si>
  <si>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</si>
  <si>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</si>
  <si>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</si>
  <si>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</si>
  <si>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</si>
  <si>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</si>
  <si>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</si>
  <si>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</si>
  <si>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</si>
  <si>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</si>
  <si>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</si>
  <si>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</si>
  <si>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</si>
  <si>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</si>
  <si>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</si>
  <si>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</si>
  <si>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</si>
  <si>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</si>
  <si>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</si>
  <si>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</si>
  <si>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</si>
  <si>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</si>
  <si>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</si>
  <si>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</si>
  <si>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</si>
  <si>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</si>
  <si>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</si>
  <si>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</si>
  <si>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</si>
  <si>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</si>
  <si>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</si>
  <si>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</si>
  <si>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</si>
  <si>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</si>
  <si>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</si>
  <si>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</si>
  <si>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</si>
  <si>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</si>
  <si>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</si>
  <si>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</si>
  <si>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</si>
  <si>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</si>
  <si>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</si>
  <si>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</si>
  <si>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</si>
  <si>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</si>
  <si>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</si>
  <si>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</si>
  <si>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</si>
  <si>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</si>
  <si>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</si>
  <si>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</si>
  <si>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</si>
  <si>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</si>
  <si>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</si>
  <si>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</si>
  <si>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</si>
  <si>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</si>
  <si>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</si>
  <si>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</si>
  <si>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</si>
  <si>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</si>
  <si>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</si>
  <si>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</si>
  <si>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</si>
  <si>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</si>
  <si>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</si>
  <si>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</si>
  <si>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</si>
  <si>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</si>
  <si>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</si>
  <si>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</si>
  <si>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</si>
  <si>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</si>
  <si>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</si>
  <si>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</si>
  <si>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</si>
  <si>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</si>
  <si>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</si>
  <si>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</si>
  <si>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</si>
  <si>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</si>
  <si>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</si>
  <si>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</si>
  <si>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</si>
  <si>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</si>
  <si>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</si>
  <si>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</si>
  <si>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</si>
  <si>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</si>
  <si>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</si>
  <si>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</si>
  <si>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</si>
  <si>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</si>
  <si>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</si>
  <si>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</si>
  <si>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</si>
  <si>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</si>
  <si>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</si>
  <si>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</si>
  <si>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</si>
  <si>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</si>
  <si>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</si>
  <si>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</si>
  <si>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</si>
  <si>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</si>
  <si>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</si>
  <si>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</si>
  <si>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</si>
  <si>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</si>
  <si>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</si>
  <si>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</si>
  <si>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</si>
  <si>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</si>
  <si>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</si>
  <si>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</si>
  <si>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</si>
  <si>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</si>
  <si>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</si>
  <si>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</si>
  <si>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</si>
  <si>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</si>
  <si>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</si>
  <si>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</si>
  <si>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</si>
  <si>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</si>
  <si>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</si>
  <si>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</si>
  <si>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</si>
  <si>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</si>
  <si>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</si>
  <si>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</si>
  <si>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</si>
  <si>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</si>
  <si>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</si>
  <si>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</si>
  <si>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</si>
  <si>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</si>
  <si>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</si>
  <si>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</si>
  <si>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</si>
  <si>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</si>
  <si>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</si>
  <si>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</si>
  <si>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</si>
  <si>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</si>
  <si>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</si>
  <si>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</si>
  <si>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</si>
  <si>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</si>
  <si>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</si>
  <si>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</si>
  <si>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</si>
  <si>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</si>
  <si>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</si>
  <si>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</si>
  <si>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</si>
  <si>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</si>
  <si>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</si>
  <si>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</si>
  <si>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</si>
  <si>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</si>
  <si>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</si>
  <si>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</si>
  <si>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</si>
  <si>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</si>
  <si>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</si>
  <si>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</si>
  <si>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</si>
  <si>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</si>
  <si>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</si>
  <si>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</si>
  <si>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</si>
  <si>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</si>
  <si>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</si>
  <si>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</si>
  <si>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</si>
  <si>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</si>
  <si>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</si>
  <si>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</si>
  <si>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</si>
  <si>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</si>
  <si>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</si>
  <si>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</si>
  <si>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</si>
  <si>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</si>
  <si>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</si>
  <si>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</si>
  <si>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</si>
  <si>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</si>
  <si>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</si>
  <si>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</si>
  <si>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</si>
  <si>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</si>
  <si>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</si>
  <si>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</si>
  <si>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</si>
  <si>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</si>
  <si>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</si>
  <si>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</si>
  <si>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</si>
  <si>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</si>
  <si>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</si>
  <si>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</si>
  <si>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</si>
  <si>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</si>
  <si>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</si>
  <si>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</si>
  <si>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</si>
  <si>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</si>
  <si>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</si>
  <si>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</si>
  <si>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</si>
  <si>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</si>
  <si>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</si>
  <si>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</si>
  <si>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</si>
  <si>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</si>
  <si>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</si>
  <si>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</si>
  <si>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</si>
  <si>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</si>
  <si>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</si>
  <si>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</si>
  <si>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</si>
  <si>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</si>
  <si>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</si>
  <si>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</si>
  <si>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</si>
  <si>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</si>
  <si>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</si>
  <si>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</si>
  <si>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</si>
  <si>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</si>
  <si>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</si>
  <si>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</si>
  <si>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</si>
  <si>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</si>
  <si>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</si>
  <si>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</si>
  <si>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</si>
  <si>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</si>
  <si>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</si>
  <si>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</si>
  <si>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</si>
  <si>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</si>
  <si>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</si>
  <si>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</si>
  <si>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</si>
  <si>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</si>
  <si>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</si>
  <si>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</si>
  <si>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</si>
  <si>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</si>
  <si>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</si>
  <si>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</si>
  <si>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</si>
  <si>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</si>
  <si>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</si>
  <si>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</si>
  <si>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</si>
  <si>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</si>
  <si>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</si>
  <si>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</si>
  <si>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</si>
  <si>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</si>
  <si>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</si>
  <si>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</si>
  <si>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</si>
  <si>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</si>
  <si>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</si>
  <si>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</si>
  <si>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</si>
  <si>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</si>
  <si>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</si>
  <si>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</si>
  <si>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</si>
  <si>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</si>
  <si>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</si>
  <si>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</si>
  <si>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</si>
  <si>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</si>
  <si>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</si>
  <si>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</si>
  <si>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</si>
  <si>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</si>
  <si>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</si>
  <si>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</si>
  <si>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</si>
  <si>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</si>
  <si>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</si>
  <si>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</si>
  <si>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</si>
  <si>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</si>
  <si>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</si>
  <si>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</si>
  <si>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</si>
  <si>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</si>
  <si>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</si>
  <si>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</si>
  <si>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</si>
  <si>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</si>
  <si>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</si>
  <si>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</si>
  <si>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</si>
  <si>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</si>
  <si>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</si>
  <si>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</si>
  <si>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</si>
  <si>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</si>
  <si>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</si>
  <si>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</si>
  <si>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</si>
  <si>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</si>
  <si>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</si>
  <si>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</si>
  <si>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</si>
  <si>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</si>
  <si>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</si>
  <si>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</si>
  <si>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</si>
  <si>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</si>
  <si>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</si>
  <si>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</si>
  <si>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</si>
  <si>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</si>
  <si>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</si>
  <si>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</si>
  <si>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</si>
  <si>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</si>
  <si>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</si>
  <si>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</si>
  <si>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</si>
  <si>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</si>
  <si>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</si>
  <si>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</si>
  <si>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</si>
  <si>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</si>
  <si>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</si>
  <si>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</si>
  <si>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</si>
  <si>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</si>
  <si>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</si>
  <si>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</si>
  <si>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</si>
  <si>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</si>
  <si>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</si>
  <si>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</si>
  <si>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</si>
  <si>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</si>
  <si>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</si>
  <si>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</si>
  <si>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</si>
  <si>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</si>
  <si>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</si>
  <si>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</si>
  <si>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</si>
  <si>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</si>
  <si>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</si>
  <si>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</si>
  <si>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</si>
  <si>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</si>
  <si>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</si>
  <si>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</si>
  <si>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</si>
  <si>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</si>
  <si>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</si>
  <si>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</si>
  <si>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</si>
  <si>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</si>
  <si>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</si>
  <si>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</si>
  <si>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</si>
  <si>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</si>
  <si>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</si>
  <si>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</si>
  <si>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</si>
  <si>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</si>
  <si>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</si>
  <si>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</si>
  <si>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</si>
  <si>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</si>
  <si>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</si>
  <si>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</si>
  <si>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</si>
  <si>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</si>
  <si>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</si>
  <si>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</si>
  <si>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</si>
  <si>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</si>
  <si>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</si>
  <si>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</si>
  <si>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</si>
  <si>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</si>
  <si>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</si>
  <si>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</si>
  <si>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</si>
  <si>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</si>
  <si>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</si>
  <si>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</si>
  <si>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</si>
  <si>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</si>
  <si>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</si>
  <si>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</si>
  <si>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</si>
  <si>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</si>
  <si>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</si>
  <si>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</si>
  <si>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</si>
  <si>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</si>
  <si>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</si>
  <si>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</si>
  <si>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</si>
  <si>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</si>
  <si>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</si>
  <si>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</si>
  <si>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</si>
  <si>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</si>
  <si>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</si>
  <si>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</si>
  <si>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</si>
  <si>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</si>
  <si>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</si>
  <si>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</si>
  <si>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</si>
  <si>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</si>
  <si>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</si>
  <si>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</si>
  <si>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</si>
  <si>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</si>
  <si>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</si>
  <si>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</si>
  <si>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</si>
  <si>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</si>
  <si>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</si>
  <si>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</si>
  <si>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</si>
  <si>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</si>
  <si>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</si>
  <si>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</si>
  <si>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</si>
  <si>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</si>
  <si>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</si>
  <si>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</si>
  <si>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</si>
  <si>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</si>
  <si>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</si>
  <si>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</si>
  <si>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</si>
  <si>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</si>
  <si>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</si>
  <si>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</si>
  <si>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</si>
  <si>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</si>
  <si>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</si>
  <si>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</si>
  <si>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</si>
  <si>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</si>
  <si>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</si>
  <si>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</si>
  <si>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</si>
  <si>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</si>
  <si>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</si>
  <si>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</si>
  <si>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</si>
  <si>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</si>
  <si>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</si>
  <si>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</si>
  <si>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</si>
  <si>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</si>
  <si>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</si>
  <si>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</si>
  <si>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</si>
  <si>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</si>
  <si>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</si>
  <si>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</si>
  <si>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</si>
  <si>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</si>
  <si>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</si>
  <si>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</si>
  <si>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</si>
  <si>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</si>
  <si>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</si>
  <si>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</si>
  <si>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</si>
  <si>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</si>
  <si>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</si>
  <si>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</si>
  <si>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</si>
  <si>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</si>
  <si>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</si>
  <si>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</si>
  <si>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</si>
  <si>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</si>
  <si>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</si>
  <si>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</si>
  <si>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</si>
  <si>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</si>
  <si>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</si>
  <si>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</si>
  <si>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</si>
  <si>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</si>
  <si>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</si>
  <si>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</si>
  <si>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</si>
  <si>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</si>
  <si>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</si>
  <si>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</si>
  <si>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</si>
  <si>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</si>
  <si>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</si>
  <si>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</si>
  <si>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</si>
  <si>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</si>
  <si>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</si>
  <si>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</si>
  <si>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</si>
  <si>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</si>
  <si>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</si>
  <si>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</si>
  <si>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</si>
  <si>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</si>
  <si>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</si>
  <si>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</si>
  <si>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</si>
  <si>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</si>
  <si>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</si>
  <si>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</si>
  <si>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</si>
  <si>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</si>
  <si>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</si>
  <si>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</si>
  <si>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</si>
  <si>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</si>
  <si>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</si>
  <si>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</si>
  <si>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</si>
  <si>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</si>
  <si>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</si>
  <si>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</si>
  <si>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</si>
  <si>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</si>
  <si>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</si>
  <si>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</si>
  <si>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</si>
  <si>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</si>
  <si>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</si>
  <si>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</si>
  <si>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</si>
  <si>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</si>
  <si>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</si>
  <si>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</si>
  <si>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</si>
  <si>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</si>
  <si>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</si>
  <si>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</si>
  <si>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</si>
  <si>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</si>
  <si>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</si>
  <si>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</si>
  <si>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</si>
  <si>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</si>
  <si>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</si>
  <si>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</si>
  <si>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</si>
  <si>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</si>
  <si>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</si>
  <si>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</si>
  <si>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</si>
  <si>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</si>
  <si>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</si>
  <si>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</si>
  <si>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</si>
  <si>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</si>
  <si>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</si>
  <si>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</si>
  <si>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</si>
  <si>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</si>
  <si>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</si>
  <si>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</si>
  <si>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</si>
  <si>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</si>
  <si>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</si>
  <si>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</si>
  <si>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</si>
  <si>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</si>
  <si>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</si>
  <si>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</si>
  <si>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</si>
  <si>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</si>
  <si>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</si>
  <si>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</si>
  <si>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</si>
  <si>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</si>
  <si>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</si>
  <si>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</si>
  <si>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</si>
  <si>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</si>
  <si>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</si>
  <si>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</si>
  <si>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</si>
  <si>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</si>
  <si>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</si>
  <si>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</si>
  <si>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</si>
  <si>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</si>
  <si>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</si>
  <si>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</si>
  <si>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</si>
  <si>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</si>
  <si>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</si>
  <si>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</si>
  <si>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</si>
  <si>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</si>
  <si>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</si>
  <si>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</si>
  <si>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</si>
  <si>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</si>
  <si>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</si>
  <si>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</si>
  <si>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</si>
  <si>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</si>
  <si>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</si>
  <si>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</si>
  <si>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</si>
  <si>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</si>
  <si>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</si>
  <si>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</si>
  <si>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</si>
  <si>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</si>
  <si>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</si>
  <si>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</si>
  <si>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</si>
  <si>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</si>
  <si>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</si>
  <si>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</si>
  <si>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</si>
  <si>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</si>
  <si>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</si>
  <si>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</si>
  <si>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</si>
  <si>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</si>
  <si>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</si>
  <si>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</si>
  <si>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</si>
  <si>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</si>
  <si>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</si>
  <si>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</si>
  <si>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</si>
  <si>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</si>
  <si>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</si>
  <si>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</si>
  <si>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</si>
  <si>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</si>
  <si>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</si>
  <si>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</si>
  <si>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</si>
  <si>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</si>
  <si>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</si>
  <si>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</si>
  <si>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</si>
  <si>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</si>
  <si>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</si>
  <si>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</si>
  <si>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</si>
  <si>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</si>
  <si>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</si>
  <si>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</si>
  <si>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</si>
  <si>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</si>
  <si>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</si>
  <si>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</si>
  <si>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</si>
  <si>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</si>
  <si>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</si>
  <si>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</si>
  <si>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</si>
  <si>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</si>
  <si>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</si>
  <si>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</si>
  <si>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</si>
  <si>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</si>
  <si>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</si>
  <si>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</si>
  <si>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</si>
  <si>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</si>
  <si>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</si>
  <si>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</si>
  <si>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</si>
  <si>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</si>
  <si>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</si>
  <si>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</si>
  <si>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</si>
  <si>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</si>
  <si>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</si>
  <si>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</si>
  <si>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</si>
  <si>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</si>
  <si>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</si>
  <si>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</si>
  <si>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</si>
  <si>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</si>
  <si>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</si>
  <si>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</si>
  <si>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</si>
  <si>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</si>
  <si>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</si>
  <si>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</si>
  <si>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</si>
  <si>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</si>
  <si>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</si>
  <si>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</si>
  <si>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</si>
  <si>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</si>
  <si>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</si>
  <si>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</si>
  <si>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</si>
  <si>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</si>
  <si>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</si>
  <si>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</si>
  <si>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</si>
  <si>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</si>
  <si>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</si>
  <si>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</si>
  <si>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</si>
  <si>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</si>
  <si>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</si>
  <si>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</si>
  <si>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</si>
  <si>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</si>
  <si>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</si>
  <si>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</si>
  <si>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</si>
  <si>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</si>
  <si>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</si>
  <si>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</si>
  <si>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</si>
  <si>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</si>
  <si>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</si>
  <si>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</si>
  <si>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</si>
  <si>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</si>
  <si>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</si>
  <si>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</si>
  <si>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</si>
  <si>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</si>
  <si>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</si>
  <si>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</si>
  <si>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</si>
  <si>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</si>
  <si>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</si>
  <si>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</si>
  <si>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</si>
  <si>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</si>
  <si>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</si>
  <si>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</si>
  <si>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</si>
  <si>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</si>
  <si>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</si>
  <si>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</si>
  <si>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</si>
  <si>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</si>
  <si>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</si>
  <si>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</si>
  <si>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</si>
  <si>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</si>
  <si>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</si>
  <si>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</si>
  <si>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</si>
  <si>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</si>
  <si>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</si>
  <si>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</si>
  <si>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</si>
  <si>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</si>
  <si>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</si>
  <si>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</si>
  <si>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</si>
  <si>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</si>
  <si>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</si>
  <si>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</si>
  <si>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</si>
  <si>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</si>
  <si>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</si>
  <si>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</si>
  <si>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</si>
  <si>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</si>
  <si>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</si>
  <si>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</si>
  <si>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</si>
  <si>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</si>
  <si>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</si>
  <si>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</si>
  <si>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</si>
  <si>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</si>
  <si>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</si>
  <si>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</si>
  <si>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</si>
  <si>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</si>
  <si>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</si>
  <si>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</si>
  <si>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</si>
  <si>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</si>
  <si>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</si>
  <si>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</si>
  <si>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</si>
  <si>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</si>
  <si>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</si>
  <si>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</si>
  <si>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</si>
  <si>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</si>
  <si>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</si>
  <si>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</si>
  <si>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</si>
  <si>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</si>
  <si>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</si>
  <si>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</si>
  <si>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</si>
  <si>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</si>
  <si>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</si>
  <si>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</si>
  <si>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</si>
  <si>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</si>
  <si>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</si>
  <si>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</si>
  <si>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</si>
  <si>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</si>
  <si>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</si>
  <si>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</si>
  <si>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</si>
  <si>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</si>
  <si>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</si>
  <si>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</si>
  <si>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</si>
  <si>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</si>
  <si>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</si>
  <si>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</si>
  <si>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</si>
  <si>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</si>
  <si>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</si>
  <si>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</si>
  <si>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</si>
  <si>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</si>
  <si>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</si>
  <si>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</si>
  <si>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</si>
  <si>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</si>
  <si>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</si>
  <si>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</si>
  <si>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</si>
  <si>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</si>
  <si>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</si>
  <si>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</si>
  <si>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</si>
  <si>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</si>
  <si>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</si>
  <si>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</si>
  <si>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</si>
  <si>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</si>
  <si>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</si>
  <si>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</si>
  <si>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</si>
  <si>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</si>
  <si>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</si>
  <si>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</si>
  <si>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</si>
  <si>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</si>
  <si>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</si>
  <si>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</si>
  <si>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</si>
  <si>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</si>
  <si>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</si>
  <si>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</si>
  <si>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</si>
  <si>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</si>
  <si>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</si>
  <si>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</si>
  <si>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</si>
  <si>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</si>
  <si>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</si>
  <si>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</si>
  <si>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</si>
  <si>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</si>
  <si>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</si>
  <si>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</si>
  <si>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</si>
  <si>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</si>
  <si>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</si>
  <si>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</si>
  <si>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</si>
  <si>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</si>
  <si>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</si>
  <si>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</si>
  <si>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</si>
  <si>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</si>
  <si>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</si>
  <si>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</si>
  <si>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</si>
  <si>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</si>
  <si>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</si>
  <si>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</si>
  <si>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</si>
  <si>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</si>
  <si>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</si>
  <si>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</si>
  <si>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</si>
  <si>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</si>
  <si>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</si>
  <si>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</si>
  <si>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</si>
  <si>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</si>
  <si>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</si>
  <si>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</si>
  <si>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</si>
  <si>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</si>
  <si>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</si>
  <si>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</si>
  <si>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</si>
  <si>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</si>
  <si>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</si>
  <si>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</si>
  <si>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</si>
  <si>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</si>
  <si>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</si>
  <si>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</si>
  <si>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</si>
  <si>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</si>
  <si>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</si>
  <si>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</si>
  <si>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</si>
  <si>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</si>
  <si>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</si>
  <si>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</si>
  <si>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</si>
  <si>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</si>
  <si>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</si>
  <si>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</si>
  <si>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</si>
  <si>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</si>
  <si>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</si>
  <si>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</si>
  <si>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</si>
  <si>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</si>
  <si>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</si>
  <si>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</si>
  <si>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</si>
  <si>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</si>
  <si>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</si>
  <si>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</si>
  <si>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</si>
  <si>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</si>
  <si>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</si>
  <si>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</si>
  <si>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</si>
  <si>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</si>
  <si>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</si>
  <si>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</si>
  <si>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</si>
  <si>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</si>
  <si>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</si>
  <si>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</si>
  <si>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</si>
  <si>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</si>
  <si>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</si>
  <si>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</si>
  <si>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</si>
  <si>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</si>
  <si>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</si>
  <si>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</si>
  <si>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</si>
  <si>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</si>
  <si>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</si>
  <si>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</si>
  <si>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</si>
  <si>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</si>
  <si>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</si>
  <si>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</si>
  <si>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</si>
  <si>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</si>
  <si>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</si>
  <si>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</si>
  <si>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</si>
  <si>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</si>
  <si>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</si>
  <si>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</si>
  <si>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</si>
  <si>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</si>
  <si>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</si>
  <si>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</si>
  <si>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</si>
  <si>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</si>
  <si>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</si>
  <si>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</si>
  <si>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</si>
  <si>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</si>
  <si>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</si>
  <si>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</si>
  <si>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</si>
  <si>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</si>
  <si>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</si>
  <si>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</si>
  <si>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</si>
  <si>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</si>
  <si>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</si>
  <si>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</si>
  <si>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</si>
  <si>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</si>
  <si>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</si>
  <si>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</si>
  <si>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</si>
  <si>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</si>
  <si>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</si>
  <si>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</si>
  <si>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</si>
  <si>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</si>
  <si>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</si>
  <si>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</si>
  <si>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</si>
  <si>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</si>
  <si>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</si>
  <si>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</si>
  <si>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</si>
  <si>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</si>
  <si>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</si>
  <si>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</si>
  <si>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</si>
  <si>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</si>
  <si>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</si>
  <si>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</si>
  <si>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</si>
  <si>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</si>
  <si>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</si>
  <si>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</si>
  <si>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</si>
  <si>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</si>
  <si>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</si>
  <si>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</si>
  <si>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</si>
  <si>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</si>
  <si>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</si>
  <si>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</si>
  <si>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</si>
  <si>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</si>
  <si>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</si>
  <si>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</si>
  <si>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</si>
  <si>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</si>
  <si>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</si>
  <si>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</si>
  <si>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</si>
  <si>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</si>
  <si>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</si>
  <si>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</si>
  <si>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</si>
  <si>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</si>
  <si>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</si>
  <si>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</si>
  <si>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</si>
  <si>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</si>
  <si>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</si>
  <si>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</si>
  <si>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</si>
  <si>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</si>
  <si>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</si>
  <si>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</si>
  <si>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</si>
  <si>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</si>
  <si>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</si>
  <si>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</si>
  <si>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</si>
  <si>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</si>
  <si>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</si>
  <si>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</si>
  <si>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</si>
  <si>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</si>
  <si>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</si>
  <si>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</si>
  <si>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</si>
  <si>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</si>
  <si>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</si>
  <si>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</si>
  <si>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</si>
  <si>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</si>
  <si>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</si>
  <si>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</si>
  <si>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</si>
  <si>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</si>
  <si>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</si>
  <si>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</si>
  <si>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</si>
  <si>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</si>
  <si>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</si>
  <si>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</si>
  <si>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</si>
  <si>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</si>
  <si>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</si>
  <si>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</si>
  <si>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</si>
  <si>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</si>
  <si>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</si>
  <si>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</si>
  <si>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</si>
  <si>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</si>
  <si>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</si>
  <si>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</si>
  <si>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</si>
  <si>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</si>
  <si>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</si>
  <si>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</si>
  <si>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</si>
  <si>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</si>
  <si>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</si>
  <si>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</si>
  <si>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</si>
  <si>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</si>
  <si>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</si>
  <si>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</si>
  <si>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</si>
  <si>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</si>
  <si>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</si>
  <si>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</si>
  <si>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</si>
  <si>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</si>
  <si>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</si>
  <si>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</si>
  <si>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</si>
  <si>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</si>
  <si>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</si>
  <si>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</si>
  <si>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</si>
  <si>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</si>
  <si>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</si>
  <si>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</si>
  <si>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</si>
  <si>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</si>
  <si>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</si>
  <si>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</si>
  <si>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</si>
  <si>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</si>
  <si>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</si>
  <si>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</si>
  <si>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</si>
  <si>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</si>
  <si>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</si>
  <si>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</si>
  <si>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</si>
  <si>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</si>
  <si>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</si>
  <si>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</si>
  <si>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</si>
  <si>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</si>
  <si>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</si>
  <si>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</si>
  <si>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</si>
  <si>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</si>
  <si>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</si>
  <si>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</si>
  <si>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</si>
  <si>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</si>
  <si>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</si>
  <si>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</si>
  <si>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</si>
  <si>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</si>
  <si>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</si>
  <si>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</si>
  <si>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</si>
  <si>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</si>
  <si>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</si>
  <si>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</si>
  <si>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</si>
  <si>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</si>
  <si>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</si>
  <si>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</si>
  <si>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</si>
  <si>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</si>
  <si>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</si>
  <si>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</si>
  <si>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</si>
  <si>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</si>
  <si>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</si>
  <si>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</si>
  <si>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</si>
  <si>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</si>
  <si>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</si>
  <si>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</si>
  <si>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</si>
  <si>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</si>
  <si>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</si>
  <si>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</si>
  <si>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</si>
  <si>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</si>
  <si>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</si>
  <si>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</si>
  <si>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</si>
  <si>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</si>
  <si>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</si>
  <si>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</si>
  <si>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</si>
  <si>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</si>
  <si>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</si>
  <si>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</si>
  <si>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</si>
  <si>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</si>
  <si>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</si>
  <si>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</si>
  <si>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</si>
  <si>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</si>
  <si>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</si>
  <si>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</si>
  <si>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</si>
  <si>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</si>
  <si>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</si>
  <si>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</si>
  <si>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</si>
  <si>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</si>
  <si>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</si>
  <si>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</si>
  <si>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</si>
  <si>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</si>
  <si>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</si>
  <si>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</si>
  <si>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</si>
  <si>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</si>
  <si>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</si>
  <si>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</si>
  <si>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</si>
  <si>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</si>
  <si>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</si>
  <si>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</si>
  <si>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</si>
  <si>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</si>
  <si>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</si>
  <si>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</si>
  <si>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</si>
  <si>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</si>
  <si>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</si>
  <si>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</si>
  <si>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</si>
  <si>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</si>
  <si>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</si>
  <si>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</si>
  <si>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</si>
  <si>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</si>
  <si>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</si>
  <si>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</si>
  <si>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</si>
  <si>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</si>
  <si>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</si>
  <si>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</si>
  <si>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</si>
  <si>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</si>
  <si>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</si>
  <si>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</si>
  <si>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</si>
  <si>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</si>
  <si>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</si>
  <si>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</si>
  <si>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</si>
  <si>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</si>
  <si>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</si>
  <si>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</si>
  <si>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</si>
  <si>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</si>
  <si>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</si>
  <si>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</si>
  <si>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</si>
  <si>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</si>
  <si>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</si>
  <si>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</si>
  <si>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</si>
  <si>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</si>
  <si>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</si>
  <si>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</si>
  <si>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</si>
  <si>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</si>
  <si>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</si>
  <si>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</si>
  <si>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</si>
  <si>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</si>
  <si>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</si>
  <si>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</si>
  <si>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</si>
  <si>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</si>
  <si>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</si>
  <si>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</si>
  <si>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</si>
  <si>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</si>
  <si>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</si>
  <si>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</si>
  <si>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</si>
  <si>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</si>
  <si>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</si>
  <si>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</si>
  <si>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</si>
  <si>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</si>
  <si>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</si>
  <si>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</si>
  <si>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</si>
  <si>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</si>
  <si>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</si>
  <si>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</si>
  <si>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</si>
  <si>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</si>
  <si>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</si>
  <si>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</si>
  <si>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</si>
  <si>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</si>
  <si>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</si>
  <si>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</si>
  <si>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</si>
  <si>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</si>
  <si>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</si>
  <si>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</si>
  <si>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</si>
  <si>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</si>
  <si>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</si>
  <si>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</si>
  <si>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</si>
  <si>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</si>
  <si>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</si>
  <si>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</si>
  <si>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</si>
  <si>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</si>
  <si>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</si>
  <si>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</si>
  <si>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</si>
  <si>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</si>
  <si>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</si>
  <si>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</si>
  <si>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</si>
  <si>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</si>
  <si>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</si>
  <si>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</si>
  <si>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</si>
  <si>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</si>
  <si>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</si>
  <si>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</si>
  <si>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</si>
  <si>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</si>
  <si>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</si>
  <si>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</si>
  <si>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</si>
  <si>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</si>
  <si>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</si>
  <si>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</si>
  <si>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</si>
  <si>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</si>
  <si>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</si>
  <si>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</si>
  <si>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</si>
  <si>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</si>
  <si>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</si>
  <si>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</si>
  <si>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</si>
  <si>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</si>
  <si>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</si>
  <si>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</si>
  <si>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</si>
  <si>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</si>
  <si>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</si>
  <si>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</si>
  <si>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</si>
  <si>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</si>
  <si>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</si>
  <si>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</si>
  <si>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</si>
  <si>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</si>
  <si>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</si>
  <si>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</si>
  <si>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</si>
  <si>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</si>
  <si>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</si>
  <si>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</si>
  <si>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</si>
  <si>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</si>
  <si>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</si>
  <si>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</si>
  <si>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</si>
  <si>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</si>
  <si>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</si>
  <si>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</si>
  <si>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</si>
  <si>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</si>
  <si>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</si>
  <si>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</si>
  <si>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</si>
  <si>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</si>
  <si>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</si>
  <si>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</si>
  <si>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</si>
  <si>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</si>
  <si>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</si>
  <si>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</si>
  <si>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</si>
  <si>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</si>
  <si>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</si>
  <si>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</si>
  <si>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</si>
  <si>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</si>
  <si>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</si>
  <si>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</si>
  <si>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</si>
  <si>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</si>
  <si>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</si>
  <si>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</si>
  <si>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</si>
  <si>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</si>
  <si>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</si>
  <si>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</si>
  <si>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</si>
  <si>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</si>
  <si>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</si>
  <si>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</si>
  <si>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</si>
  <si>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</si>
  <si>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</si>
  <si>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</si>
  <si>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</si>
  <si>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</si>
  <si>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</si>
  <si>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</si>
  <si>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</si>
  <si>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</si>
  <si>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</si>
  <si>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</si>
  <si>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</si>
  <si>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</si>
  <si>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</si>
  <si>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</si>
  <si>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</si>
  <si>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</si>
  <si>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</si>
  <si>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</si>
  <si>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</si>
  <si>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</si>
  <si>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</si>
  <si>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</si>
  <si>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</si>
  <si>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</si>
  <si>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</si>
  <si>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</si>
  <si>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</si>
  <si>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</si>
  <si>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</si>
  <si>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</si>
  <si>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</si>
  <si>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</si>
  <si>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</si>
  <si>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</si>
  <si>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</si>
  <si>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</si>
  <si>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</si>
  <si>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</si>
  <si>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</si>
  <si>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</si>
  <si>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</si>
  <si>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</si>
  <si>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</si>
  <si>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</si>
  <si>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</si>
  <si>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</si>
  <si>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</si>
  <si>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</si>
  <si>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</si>
  <si>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</si>
  <si>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</si>
  <si>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</si>
  <si>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</si>
  <si>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</si>
  <si>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</si>
  <si>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</si>
  <si>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</si>
  <si>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</si>
  <si>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</si>
  <si>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</si>
  <si>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</si>
  <si>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</si>
  <si>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</si>
  <si>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</si>
  <si>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</si>
  <si>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</si>
  <si>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</si>
  <si>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</si>
  <si>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</si>
  <si>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</si>
  <si>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</si>
  <si>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</si>
  <si>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</si>
  <si>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</si>
  <si>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</si>
  <si>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</si>
  <si>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</si>
  <si>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</si>
  <si>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</si>
  <si>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</si>
  <si>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</si>
  <si>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</si>
  <si>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</si>
  <si>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</si>
  <si>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</si>
  <si>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</si>
  <si>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</si>
  <si>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</si>
  <si>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</si>
  <si>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</si>
  <si>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</si>
  <si>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</si>
  <si>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</si>
  <si>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</si>
  <si>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</si>
  <si>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</si>
  <si>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</si>
  <si>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</si>
  <si>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</si>
  <si>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</si>
  <si>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</si>
  <si>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</si>
  <si>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</si>
  <si>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</si>
  <si>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</si>
  <si>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</si>
  <si>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</si>
  <si>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</si>
  <si>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</si>
  <si>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</si>
  <si>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</si>
  <si>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</si>
  <si>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</si>
  <si>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</si>
  <si>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</si>
  <si>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</si>
  <si>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</si>
  <si>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</si>
  <si>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</si>
  <si>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</si>
  <si>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</si>
  <si>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</si>
  <si>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</si>
  <si>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</si>
  <si>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</si>
  <si>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</si>
  <si>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</si>
  <si>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</si>
  <si>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</si>
  <si>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</si>
  <si>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</si>
  <si>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</si>
  <si>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</si>
  <si>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</si>
  <si>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</si>
  <si>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</si>
  <si>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</si>
  <si>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</si>
  <si>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</si>
  <si>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</si>
  <si>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</si>
  <si>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</si>
  <si>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</si>
  <si>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</si>
  <si>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</si>
  <si>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</si>
  <si>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</si>
  <si>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</si>
  <si>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</si>
  <si>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</si>
  <si>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</si>
  <si>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</si>
  <si>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</si>
  <si>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</si>
  <si>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</si>
  <si>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</si>
  <si>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</si>
  <si>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</si>
  <si>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</si>
  <si>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</si>
  <si>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</si>
  <si>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</si>
  <si>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</si>
  <si>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</si>
  <si>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</si>
  <si>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</si>
  <si>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</si>
  <si>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</si>
  <si>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</si>
  <si>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</si>
  <si>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</si>
  <si>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</si>
  <si>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</si>
  <si>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</si>
  <si>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</si>
  <si>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</si>
  <si>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</si>
  <si>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</si>
  <si>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</si>
  <si>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</si>
  <si>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</si>
  <si>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</si>
  <si>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</si>
  <si>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</si>
  <si>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</si>
  <si>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</si>
  <si>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</si>
  <si>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</si>
  <si>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</si>
  <si>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</si>
  <si>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</si>
  <si>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</si>
  <si>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</si>
  <si>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</si>
  <si>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</si>
  <si>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</si>
  <si>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</si>
  <si>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</si>
  <si>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</si>
  <si>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</si>
  <si>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</si>
  <si>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</si>
  <si>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</si>
  <si>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</si>
  <si>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</si>
  <si>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</si>
  <si>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</si>
  <si>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</si>
  <si>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</si>
  <si>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</si>
  <si>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</si>
  <si>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</si>
  <si>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</si>
  <si>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</si>
  <si>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</si>
  <si>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</si>
  <si>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</si>
  <si>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</si>
  <si>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</si>
  <si>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</si>
  <si>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</si>
  <si>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</si>
  <si>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</si>
  <si>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</si>
  <si>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</si>
  <si>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</si>
  <si>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</si>
  <si>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</si>
  <si>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</si>
  <si>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</si>
  <si>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</si>
  <si>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</si>
  <si>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</si>
  <si>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</si>
  <si>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</si>
  <si>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</si>
  <si>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</si>
  <si>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</si>
  <si>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</si>
  <si>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</si>
  <si>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</si>
  <si>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</si>
  <si>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</si>
  <si>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</si>
  <si>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</si>
  <si>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</si>
  <si>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</si>
  <si>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</si>
  <si>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</si>
  <si>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</si>
  <si>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</si>
  <si>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</si>
  <si>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</si>
  <si>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</si>
  <si>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</si>
  <si>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</si>
  <si>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</si>
  <si>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</si>
  <si>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</si>
  <si>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</si>
  <si>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</si>
  <si>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</si>
  <si>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</si>
  <si>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</si>
  <si>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</si>
  <si>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</si>
  <si>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</si>
  <si>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</si>
  <si>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</si>
  <si>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</si>
  <si>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</si>
  <si>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</si>
  <si>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</si>
  <si>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</si>
  <si>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</si>
  <si>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</si>
  <si>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</si>
  <si>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</si>
  <si>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</si>
  <si>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</si>
  <si>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</si>
  <si>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</si>
  <si>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</si>
  <si>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</si>
  <si>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</si>
  <si>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</si>
  <si>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</si>
  <si>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</si>
  <si>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</si>
  <si>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</si>
  <si>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</si>
  <si>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</si>
  <si>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</si>
  <si>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</si>
  <si>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</si>
  <si>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</si>
  <si>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</si>
  <si>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</si>
  <si>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</si>
  <si>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</si>
  <si>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</si>
  <si>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</si>
  <si>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</si>
  <si>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</si>
  <si>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</si>
  <si>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</si>
  <si>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</si>
  <si>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</si>
  <si>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</si>
  <si>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</si>
  <si>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</si>
  <si>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</si>
  <si>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</si>
  <si>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</si>
  <si>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</si>
  <si>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</si>
  <si>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</si>
  <si>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</si>
  <si>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</si>
  <si>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</si>
  <si>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</si>
  <si>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</si>
  <si>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</si>
  <si>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</si>
  <si>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</si>
  <si>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</si>
  <si>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</si>
  <si>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</si>
  <si>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</si>
  <si>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</si>
  <si>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</si>
  <si>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</si>
  <si>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</si>
  <si>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</si>
  <si>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</si>
  <si>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</si>
  <si>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</si>
  <si>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</si>
  <si>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</si>
  <si>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</si>
  <si>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</si>
  <si>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</si>
  <si>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</si>
  <si>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</si>
  <si>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</si>
  <si>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</si>
  <si>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</si>
  <si>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</si>
  <si>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</si>
  <si>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</si>
  <si>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</si>
  <si>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</si>
  <si>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</si>
  <si>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</si>
  <si>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</si>
  <si>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</si>
  <si>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</si>
  <si>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</si>
  <si>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</si>
  <si>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</si>
  <si>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</si>
  <si>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</si>
  <si>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</si>
  <si>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</si>
  <si>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</si>
  <si>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</si>
  <si>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</si>
  <si>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</si>
  <si>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</si>
  <si>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</si>
  <si>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</si>
  <si>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</si>
  <si>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</si>
  <si>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</si>
  <si>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</si>
  <si>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</si>
  <si>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</si>
  <si>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</si>
  <si>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</si>
  <si>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</si>
  <si>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</si>
  <si>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</si>
  <si>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</si>
  <si>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</si>
  <si>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</si>
  <si>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</si>
  <si>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</si>
  <si>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</si>
  <si>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</si>
  <si>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</si>
  <si>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</si>
  <si>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</si>
  <si>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</si>
  <si>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</si>
  <si>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</si>
  <si>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</si>
  <si>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</si>
  <si>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</si>
  <si>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</si>
  <si>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</si>
  <si>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</si>
  <si>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</si>
  <si>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</si>
  <si>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</si>
  <si>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</si>
  <si>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</si>
  <si>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</si>
  <si>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</si>
  <si>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</si>
  <si>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</si>
  <si>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</si>
  <si>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</si>
  <si>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</si>
  <si>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</si>
  <si>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</si>
  <si>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</si>
  <si>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</si>
  <si>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</si>
  <si>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</si>
  <si>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</si>
  <si>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</si>
  <si>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</si>
  <si>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</si>
  <si>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</si>
  <si>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</si>
  <si>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</si>
  <si>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</si>
  <si>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</si>
  <si>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</si>
  <si>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</si>
  <si>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</si>
  <si>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</si>
  <si>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</si>
  <si>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</si>
  <si>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</si>
  <si>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</si>
  <si>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</si>
  <si>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</si>
  <si>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</si>
  <si>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</si>
  <si>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</si>
  <si>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</si>
  <si>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</si>
  <si>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</si>
  <si>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</si>
  <si>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</si>
  <si>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</si>
  <si>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</si>
  <si>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</si>
  <si>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</si>
  <si>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</si>
  <si>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</si>
  <si>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</si>
  <si>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</si>
  <si>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</si>
  <si>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</si>
  <si>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</si>
  <si>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</si>
  <si>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</si>
  <si>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</si>
  <si>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</si>
  <si>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</si>
  <si>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</si>
  <si>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</si>
  <si>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</si>
  <si>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</si>
  <si>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</si>
  <si>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</si>
  <si>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</si>
  <si>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</si>
  <si>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</si>
  <si>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</si>
  <si>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</si>
  <si>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</si>
  <si>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</si>
  <si>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</si>
  <si>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</si>
  <si>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</si>
  <si>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</si>
  <si>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</si>
  <si>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</si>
  <si>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</si>
  <si>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</si>
  <si>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</si>
  <si>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</si>
  <si>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</si>
  <si>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</si>
  <si>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</si>
  <si>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</si>
  <si>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</si>
  <si>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</si>
  <si>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</si>
  <si>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</si>
  <si>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</si>
  <si>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</si>
  <si>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</si>
  <si>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</si>
  <si>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</si>
  <si>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</si>
  <si>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</si>
  <si>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</si>
  <si>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</si>
  <si>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</si>
  <si>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</si>
  <si>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</si>
  <si>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</si>
  <si>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</si>
  <si>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</si>
  <si>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</si>
  <si>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</si>
  <si>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</si>
  <si>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</si>
  <si>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</si>
  <si>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</si>
  <si>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</si>
  <si>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</si>
  <si>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</si>
  <si>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</si>
  <si>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</si>
  <si>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</si>
  <si>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</si>
  <si>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</si>
  <si>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</si>
  <si>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</si>
  <si>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</si>
  <si>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</si>
  <si>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</si>
  <si>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</si>
  <si>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</si>
  <si>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</si>
  <si>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</si>
  <si>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</si>
  <si>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</si>
  <si>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</si>
  <si>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</si>
  <si>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</si>
  <si>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</si>
  <si>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</si>
  <si>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</si>
  <si>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</si>
  <si>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</si>
  <si>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</si>
  <si>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</si>
  <si>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</si>
  <si>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</si>
  <si>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</si>
  <si>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</si>
  <si>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</si>
  <si>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</si>
  <si>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</si>
  <si>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</si>
  <si>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</si>
  <si>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</si>
  <si>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</si>
  <si>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</si>
  <si>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</si>
  <si>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</si>
  <si>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</si>
  <si>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</si>
  <si>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</si>
  <si>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</si>
  <si>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</si>
  <si>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</si>
  <si>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</si>
  <si>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</si>
  <si>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</si>
  <si>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</si>
  <si>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</si>
  <si>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</si>
  <si>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</si>
  <si>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</si>
  <si>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</si>
  <si>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</si>
  <si>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</si>
  <si>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</si>
  <si>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</si>
  <si>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</si>
  <si>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</si>
  <si>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</si>
  <si>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</si>
  <si>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</si>
  <si>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</si>
  <si>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</si>
  <si>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</si>
  <si>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</si>
  <si>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</si>
  <si>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</si>
  <si>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</si>
  <si>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</si>
  <si>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</si>
  <si>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</si>
  <si>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</si>
  <si>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</si>
  <si>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</si>
  <si>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</si>
  <si>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</si>
  <si>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</si>
  <si>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</si>
  <si>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</si>
  <si>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</si>
  <si>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</si>
  <si>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</si>
  <si>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</si>
  <si>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</si>
  <si>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</si>
  <si>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</si>
  <si>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</si>
  <si>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</si>
  <si>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</si>
  <si>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</si>
  <si>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</si>
  <si>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</si>
  <si>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</si>
  <si>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</si>
  <si>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</si>
  <si>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</si>
  <si>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</si>
  <si>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</si>
  <si>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</si>
  <si>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</si>
  <si>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</si>
  <si>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</si>
  <si>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</si>
  <si>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</si>
  <si>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</si>
  <si>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</si>
  <si>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</si>
  <si>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</si>
  <si>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</si>
  <si>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</si>
  <si>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</si>
  <si>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</si>
  <si>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</si>
  <si>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</si>
  <si>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</si>
  <si>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</si>
  <si>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</si>
  <si>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</si>
  <si>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</si>
  <si>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</si>
  <si>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</si>
  <si>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</si>
  <si>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</si>
  <si>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</si>
  <si>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</si>
  <si>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</si>
  <si>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</si>
  <si>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</si>
  <si>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</si>
  <si>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</si>
  <si>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</si>
  <si>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</si>
  <si>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</si>
  <si>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</si>
  <si>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</si>
  <si>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</si>
  <si>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</si>
  <si>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</si>
  <si>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</si>
  <si>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</si>
  <si>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</si>
  <si>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</si>
  <si>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</si>
  <si>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</si>
  <si>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</si>
  <si>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</si>
  <si>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</si>
  <si>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</si>
  <si>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</si>
  <si>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</si>
  <si>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</si>
  <si>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</si>
  <si>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</si>
  <si>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</si>
  <si>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</si>
  <si>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</si>
  <si>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</si>
  <si>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</si>
  <si>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</si>
  <si>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</si>
  <si>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</si>
  <si>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</si>
  <si>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</si>
  <si>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</si>
  <si>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</si>
  <si>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</si>
  <si>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</si>
  <si>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</si>
  <si>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</si>
  <si>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</si>
  <si>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</si>
  <si>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</si>
  <si>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</si>
  <si>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</si>
  <si>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</si>
  <si>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</si>
  <si>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</si>
  <si>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</si>
  <si>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</si>
  <si>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</si>
  <si>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</si>
  <si>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</si>
  <si>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</si>
  <si>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</si>
  <si>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</si>
  <si>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</si>
  <si>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</si>
  <si>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</si>
  <si>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</si>
  <si>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</si>
  <si>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</si>
  <si>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</si>
  <si>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</si>
  <si>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</si>
  <si>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</si>
  <si>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</si>
  <si>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</si>
  <si>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</si>
  <si>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</si>
  <si>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</si>
  <si>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</si>
  <si>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</si>
  <si>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</si>
  <si>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</si>
  <si>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</si>
  <si>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</si>
  <si>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</si>
  <si>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</si>
  <si>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</si>
  <si>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</si>
  <si>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</si>
  <si>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</si>
  <si>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</si>
  <si>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</si>
  <si>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</si>
  <si>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</si>
  <si>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</si>
  <si>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</si>
  <si>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</si>
  <si>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</si>
  <si>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</si>
  <si>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</si>
  <si>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</si>
  <si>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</si>
  <si>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</si>
  <si>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</si>
  <si>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</si>
  <si>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</si>
  <si>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</si>
  <si>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</si>
  <si>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</si>
  <si>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</si>
  <si>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</si>
  <si>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</si>
  <si>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</si>
  <si>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</si>
  <si>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</si>
  <si>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</si>
  <si>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</si>
  <si>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</si>
  <si>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</si>
  <si>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</si>
  <si>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</si>
  <si>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</si>
  <si>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</si>
  <si>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</si>
  <si>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</si>
  <si>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</si>
  <si>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</si>
  <si>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</si>
  <si>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</si>
  <si>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</si>
  <si>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</si>
  <si>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</si>
  <si>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</si>
  <si>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</si>
  <si>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</si>
  <si>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</si>
  <si>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</si>
  <si>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</si>
  <si>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</si>
  <si>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</si>
  <si>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</si>
  <si>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</si>
  <si>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</si>
  <si>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</si>
  <si>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</si>
  <si>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</si>
  <si>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</si>
  <si>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</si>
  <si>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</si>
  <si>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</si>
  <si>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</si>
  <si>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</si>
  <si>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</si>
  <si>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</si>
  <si>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</si>
  <si>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</si>
  <si>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</si>
  <si>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</si>
  <si>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</si>
  <si>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</si>
  <si>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</si>
  <si>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</si>
  <si>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</si>
  <si>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</si>
  <si>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</si>
  <si>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</si>
  <si>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</si>
  <si>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</si>
  <si>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</si>
  <si>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</si>
  <si>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</si>
  <si>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</si>
  <si>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</si>
  <si>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</si>
  <si>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</si>
  <si>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</si>
  <si>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</si>
  <si>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</si>
  <si>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</si>
  <si>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</si>
  <si>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</si>
  <si>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</si>
  <si>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</si>
  <si>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</si>
  <si>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</si>
  <si>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</si>
  <si>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</si>
  <si>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</si>
  <si>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</si>
  <si>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</si>
  <si>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</si>
  <si>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</si>
  <si>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</si>
  <si>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</si>
  <si>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</si>
  <si>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</si>
  <si>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</si>
  <si>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</si>
  <si>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</si>
  <si>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</si>
  <si>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</si>
  <si>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</si>
  <si>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</si>
  <si>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</si>
  <si>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</si>
  <si>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</si>
  <si>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</si>
  <si>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</si>
  <si>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</si>
  <si>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</si>
  <si>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</si>
  <si>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</si>
  <si>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</si>
  <si>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</si>
  <si>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</si>
  <si>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</si>
  <si>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</si>
  <si>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</si>
  <si>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</si>
  <si>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</si>
  <si>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</si>
  <si>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</si>
  <si>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</si>
  <si>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</si>
  <si>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</si>
  <si>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</si>
  <si>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</si>
  <si>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</si>
  <si>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</si>
  <si>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</si>
  <si>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</si>
  <si>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</si>
  <si>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</si>
  <si>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</si>
  <si>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</si>
  <si>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</si>
  <si>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</si>
  <si>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</si>
  <si>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</si>
  <si>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</si>
  <si>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</si>
  <si>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</si>
  <si>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</si>
  <si>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</si>
  <si>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</si>
  <si>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</si>
  <si>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</si>
  <si>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</si>
  <si>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</si>
  <si>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</si>
  <si>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</si>
  <si>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</si>
  <si>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</si>
  <si>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</si>
  <si>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</si>
  <si>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</si>
  <si>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</si>
  <si>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</si>
  <si>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</si>
  <si>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</si>
  <si>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</si>
  <si>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</si>
  <si>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</si>
  <si>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</si>
  <si>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</si>
  <si>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</si>
  <si>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</si>
  <si>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</si>
  <si>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</si>
  <si>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</si>
  <si>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</si>
  <si>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</si>
  <si>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</si>
  <si>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</si>
  <si>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</si>
  <si>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</si>
  <si>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</si>
  <si>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</si>
  <si>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</si>
  <si>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</si>
  <si>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</si>
  <si>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</si>
  <si>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</si>
  <si>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</si>
  <si>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</si>
  <si>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</si>
  <si>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</si>
  <si>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</si>
  <si>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</si>
  <si>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</si>
  <si>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</si>
  <si>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</si>
  <si>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</si>
  <si>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</si>
  <si>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</si>
  <si>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</si>
  <si>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</si>
  <si>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</si>
  <si>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</si>
  <si>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</si>
  <si>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</si>
  <si>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</si>
  <si>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</si>
  <si>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</si>
  <si>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</si>
  <si>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</si>
  <si>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</si>
  <si>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</si>
  <si>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</si>
  <si>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</si>
  <si>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</si>
  <si>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</si>
  <si>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</si>
  <si>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</si>
  <si>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</si>
  <si>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</si>
  <si>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</si>
  <si>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</si>
  <si>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</si>
  <si>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</si>
  <si>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</si>
  <si>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</si>
  <si>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</si>
  <si>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</si>
  <si>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</si>
  <si>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</si>
  <si>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</si>
  <si>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</si>
  <si>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</si>
  <si>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</si>
  <si>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</si>
  <si>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</si>
  <si>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</si>
  <si>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</si>
  <si>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</si>
  <si>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</si>
  <si>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</si>
  <si>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</si>
  <si>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</si>
  <si>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</si>
  <si>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</si>
  <si>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</si>
  <si>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</si>
  <si>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</si>
  <si>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</si>
  <si>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</si>
  <si>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</si>
  <si>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</si>
  <si>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</si>
  <si>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</si>
  <si>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</si>
  <si>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</si>
  <si>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</si>
  <si>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</si>
  <si>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</si>
  <si>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</si>
  <si>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</si>
  <si>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</si>
  <si>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</si>
  <si>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</si>
  <si>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</si>
  <si>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</si>
  <si>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</si>
  <si>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</si>
  <si>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</si>
  <si>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</si>
  <si>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</si>
  <si>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</si>
  <si>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</si>
  <si>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</si>
  <si>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</si>
  <si>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</si>
  <si>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</si>
  <si>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</si>
  <si>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</si>
  <si>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</si>
  <si>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</si>
  <si>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</si>
  <si>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</si>
  <si>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</si>
  <si>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</si>
  <si>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</si>
  <si>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</si>
  <si>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</si>
  <si>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</si>
  <si>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</si>
  <si>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</si>
  <si>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</si>
  <si>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</si>
  <si>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</si>
  <si>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</si>
  <si>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</si>
  <si>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</si>
  <si>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</si>
  <si>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</si>
  <si>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</si>
  <si>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</si>
  <si>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</si>
  <si>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</si>
  <si>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</si>
  <si>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</si>
  <si>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</si>
  <si>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</si>
  <si>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</si>
  <si>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</si>
  <si>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</si>
  <si>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</si>
  <si>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</si>
  <si>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</si>
  <si>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</si>
  <si>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</si>
  <si>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</si>
  <si>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</si>
  <si>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</si>
  <si>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</si>
  <si>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</si>
  <si>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</si>
  <si>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</si>
  <si>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</si>
  <si>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</si>
  <si>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</si>
  <si>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</si>
  <si>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</si>
  <si>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</si>
  <si>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</si>
  <si>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</si>
  <si>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</si>
  <si>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</si>
  <si>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</si>
  <si>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</si>
  <si>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</si>
  <si>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</si>
  <si>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</si>
  <si>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</si>
  <si>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</si>
  <si>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</si>
  <si>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</si>
  <si>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</si>
  <si>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</si>
  <si>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</si>
  <si>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</si>
  <si>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</si>
  <si>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</si>
  <si>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</si>
  <si>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</si>
  <si>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</si>
  <si>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</si>
  <si>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</si>
  <si>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</si>
  <si>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</si>
  <si>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</si>
  <si>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</si>
  <si>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</si>
  <si>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</si>
  <si>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</si>
  <si>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</si>
  <si>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</si>
  <si>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</si>
  <si>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</si>
  <si>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</si>
  <si>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</si>
  <si>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</si>
  <si>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</si>
  <si>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</si>
  <si>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</si>
  <si>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</si>
  <si>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</si>
  <si>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</si>
  <si>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</si>
  <si>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</si>
  <si>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</si>
  <si>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</si>
  <si>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</si>
  <si>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</si>
  <si>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</si>
  <si>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</si>
  <si>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</si>
  <si>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</si>
  <si>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</si>
  <si>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</si>
  <si>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</si>
  <si>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</si>
  <si>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</si>
  <si>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</si>
  <si>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</si>
  <si>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</si>
  <si>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</si>
  <si>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</si>
  <si>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</si>
  <si>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</si>
  <si>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</si>
  <si>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</si>
  <si>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</si>
  <si>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</si>
  <si>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</si>
  <si>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</si>
  <si>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</si>
  <si>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</si>
  <si>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</si>
  <si>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</si>
  <si>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</si>
  <si>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</si>
  <si>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</si>
  <si>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</si>
  <si>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</si>
  <si>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</si>
  <si>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</si>
  <si>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</si>
  <si>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</si>
  <si>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</si>
  <si>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</si>
  <si>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</si>
  <si>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</si>
  <si>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</si>
  <si>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</si>
  <si>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</si>
  <si>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</si>
  <si>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</si>
  <si>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</si>
  <si>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</si>
  <si>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</si>
  <si>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</si>
  <si>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</si>
  <si>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</si>
  <si>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</si>
  <si>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</si>
  <si>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</si>
  <si>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</si>
  <si>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</si>
  <si>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</si>
  <si>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</si>
  <si>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</si>
  <si>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</si>
  <si>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</si>
  <si>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</si>
  <si>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</si>
  <si>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</si>
  <si>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</si>
  <si>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</si>
  <si>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</si>
  <si>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</si>
  <si>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</si>
  <si>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</si>
  <si>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</si>
  <si>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</si>
  <si>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</si>
  <si>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</si>
  <si>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</si>
  <si>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</si>
  <si>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</si>
  <si>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</si>
  <si>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</si>
  <si>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</si>
  <si>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</si>
  <si>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</si>
  <si>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</si>
  <si>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</si>
  <si>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</si>
  <si>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</si>
  <si>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</si>
  <si>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</si>
  <si>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</si>
  <si>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</si>
  <si>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</si>
  <si>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</si>
  <si>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</si>
  <si>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</si>
  <si>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</si>
  <si>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</si>
  <si>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</si>
  <si>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</si>
  <si>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</si>
  <si>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</si>
  <si>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</si>
  <si>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</si>
  <si>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</si>
  <si>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</si>
  <si>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</si>
  <si>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</si>
  <si>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</si>
  <si>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</si>
  <si>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</si>
  <si>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</si>
  <si>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</si>
  <si>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</si>
  <si>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</si>
  <si>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</si>
  <si>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</si>
  <si>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</si>
  <si>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</si>
  <si>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</si>
  <si>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</si>
  <si>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</si>
  <si>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</si>
  <si>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</si>
  <si>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</si>
  <si>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</si>
  <si>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</si>
  <si>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</si>
  <si>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</si>
  <si>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</si>
  <si>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</si>
  <si>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</si>
  <si>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</si>
  <si>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</si>
  <si>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</si>
  <si>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</si>
  <si>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</si>
  <si>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</si>
  <si>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</si>
  <si>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</si>
  <si>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</si>
  <si>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</si>
  <si>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</si>
  <si>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</si>
  <si>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</si>
  <si>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</si>
  <si>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</si>
  <si>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</si>
  <si>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</si>
  <si>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</si>
  <si>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</si>
  <si>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</si>
  <si>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</si>
  <si>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</si>
  <si>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</si>
  <si>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</si>
  <si>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</si>
  <si>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</si>
  <si>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</si>
  <si>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</si>
  <si>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</si>
  <si>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</si>
  <si>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</si>
  <si>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</si>
  <si>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</si>
  <si>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</si>
  <si>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</si>
  <si>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</si>
  <si>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</si>
  <si>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</si>
  <si>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</si>
  <si>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</si>
  <si>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</si>
  <si>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</si>
  <si>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</si>
  <si>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</si>
  <si>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</si>
  <si>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</si>
  <si>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</si>
  <si>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</si>
  <si>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</si>
  <si>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</si>
  <si>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</si>
  <si>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</si>
  <si>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</si>
  <si>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</si>
  <si>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</si>
  <si>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</si>
  <si>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</si>
  <si>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</si>
  <si>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</si>
  <si>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</si>
  <si>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</si>
  <si>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</si>
  <si>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</si>
  <si>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</si>
  <si>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</si>
  <si>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</si>
  <si>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</si>
  <si>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</si>
  <si>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</si>
  <si>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</si>
  <si>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</si>
  <si>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</si>
  <si>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</si>
  <si>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</si>
  <si>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</si>
  <si>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</si>
  <si>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</si>
  <si>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</si>
  <si>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</si>
  <si>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</si>
  <si>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</si>
  <si>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</si>
  <si>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</si>
  <si>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</si>
  <si>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</si>
  <si>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</si>
  <si>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</si>
  <si>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</si>
  <si>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</si>
  <si>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</si>
  <si>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</si>
  <si>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</si>
  <si>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</si>
  <si>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</si>
  <si>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</si>
  <si>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</si>
  <si>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</si>
  <si>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</si>
  <si>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</si>
  <si>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</si>
  <si>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</si>
  <si>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</si>
  <si>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</si>
  <si>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</si>
  <si>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</si>
  <si>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</si>
  <si>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</si>
  <si>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</si>
  <si>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</si>
  <si>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</si>
  <si>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</si>
  <si>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</si>
  <si>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</si>
  <si>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</si>
  <si>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</si>
  <si>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</si>
  <si>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</si>
  <si>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</si>
  <si>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</si>
  <si>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</si>
  <si>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</si>
  <si>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</si>
  <si>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</si>
  <si>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</si>
  <si>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</si>
  <si>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</si>
  <si>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</si>
  <si>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</si>
  <si>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</si>
  <si>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</si>
  <si>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</si>
  <si>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</si>
  <si>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</si>
  <si>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</si>
  <si>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</si>
  <si>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</si>
  <si>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</si>
  <si>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</si>
  <si>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</si>
  <si>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</si>
  <si>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</si>
  <si>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</si>
  <si>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</si>
  <si>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</si>
  <si>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</si>
  <si>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</si>
  <si>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</si>
  <si>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</si>
  <si>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</si>
  <si>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</si>
  <si>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</si>
  <si>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</si>
  <si>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</si>
  <si>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</si>
  <si>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</si>
  <si>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</si>
  <si>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</si>
  <si>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</si>
  <si>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</si>
  <si>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</si>
  <si>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</si>
  <si>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</si>
  <si>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</si>
  <si>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</si>
  <si>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</si>
  <si>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</si>
  <si>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</si>
  <si>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</si>
  <si>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</si>
  <si>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</si>
  <si>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</si>
  <si>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</si>
  <si>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</si>
  <si>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</si>
  <si>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</si>
  <si>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</si>
  <si>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</si>
  <si>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</si>
  <si>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</si>
  <si>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</si>
  <si>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</si>
  <si>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</si>
  <si>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</si>
  <si>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</si>
  <si>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</si>
  <si>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</si>
  <si>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</si>
  <si>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</si>
  <si>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</si>
  <si>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</si>
  <si>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</si>
  <si>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</si>
  <si>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</si>
  <si>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</si>
  <si>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</si>
  <si>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</si>
  <si>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</si>
  <si>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</si>
  <si>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</si>
  <si>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</si>
  <si>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</si>
  <si>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</si>
  <si>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</si>
  <si>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</si>
  <si>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</si>
  <si>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</si>
  <si>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</si>
  <si>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</si>
  <si>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</si>
  <si>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</si>
  <si>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</si>
  <si>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</si>
  <si>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</si>
  <si>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</si>
  <si>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</si>
  <si>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</si>
  <si>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</si>
  <si>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</si>
  <si>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</si>
  <si>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</si>
  <si>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</si>
  <si>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</si>
  <si>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</si>
  <si>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</si>
  <si>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</si>
  <si>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</si>
  <si>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</si>
  <si>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</si>
  <si>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</si>
  <si>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</si>
  <si>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</si>
  <si>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</si>
  <si>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</si>
  <si>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</si>
  <si>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</si>
  <si>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</si>
  <si>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</si>
  <si>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</si>
  <si>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</si>
  <si>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</si>
  <si>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</si>
  <si>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</si>
  <si>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</si>
  <si>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</si>
  <si>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</si>
  <si>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</si>
  <si>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</si>
  <si>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</si>
  <si>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</si>
  <si>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</si>
  <si>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</si>
  <si>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</si>
  <si>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</si>
  <si>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</si>
  <si>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</si>
  <si>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</si>
  <si>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</si>
  <si>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</si>
  <si>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</si>
  <si>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</si>
  <si>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</si>
  <si>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</si>
  <si>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</si>
  <si>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</si>
  <si>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</si>
  <si>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</si>
  <si>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</si>
  <si>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</si>
  <si>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</si>
  <si>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</si>
  <si>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</si>
  <si>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</si>
  <si>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</si>
  <si>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</si>
  <si>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</si>
  <si>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</si>
  <si>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</si>
  <si>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</si>
  <si>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</si>
  <si>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</si>
  <si>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</si>
  <si>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</si>
  <si>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</si>
  <si>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</si>
  <si>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</si>
  <si>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</si>
  <si>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</si>
  <si>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</si>
  <si>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</si>
  <si>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</si>
  <si>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</si>
  <si>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</si>
  <si>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</si>
  <si>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</si>
  <si>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</si>
  <si>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</si>
  <si>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</si>
  <si>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</si>
  <si>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</si>
  <si>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</si>
  <si>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</si>
  <si>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</si>
  <si>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</si>
  <si>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</si>
  <si>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</si>
  <si>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</si>
  <si>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</si>
  <si>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</si>
  <si>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</si>
  <si>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</si>
  <si>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</si>
  <si>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</si>
  <si>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</si>
  <si>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</si>
  <si>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</si>
  <si>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</si>
  <si>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</si>
  <si>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</si>
  <si>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</si>
  <si>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</si>
  <si>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</si>
  <si>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</si>
  <si>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</si>
  <si>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</si>
  <si>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</si>
  <si>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</si>
  <si>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</si>
  <si>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</si>
  <si>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</si>
  <si>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</si>
  <si>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</si>
  <si>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</si>
  <si>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</si>
  <si>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</si>
  <si>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</si>
  <si>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</si>
  <si>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</si>
  <si>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</si>
  <si>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</si>
  <si>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</si>
  <si>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</si>
  <si>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</si>
  <si>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</si>
  <si>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</si>
  <si>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</si>
  <si>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</si>
  <si>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</si>
  <si>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</si>
  <si>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</si>
  <si>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</si>
  <si>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</si>
  <si>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</si>
  <si>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</si>
  <si>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</si>
  <si>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</si>
  <si>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</si>
  <si>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</si>
  <si>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</si>
  <si>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</si>
  <si>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</si>
  <si>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</si>
  <si>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</si>
  <si>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</si>
  <si>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</si>
  <si>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</si>
  <si>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</si>
  <si>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</si>
  <si>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</si>
  <si>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</si>
  <si>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</si>
  <si>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</si>
  <si>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</si>
  <si>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</si>
  <si>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</si>
  <si>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</si>
  <si>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</si>
  <si>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</si>
  <si>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</si>
  <si>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</si>
  <si>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</si>
  <si>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</si>
  <si>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</si>
  <si>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</si>
  <si>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</si>
  <si>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</si>
  <si>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</si>
  <si>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</si>
  <si>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</si>
  <si>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</si>
  <si>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</si>
  <si>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</si>
  <si>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</si>
  <si>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</si>
  <si>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</si>
  <si>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</si>
  <si>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</si>
  <si>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</si>
  <si>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</si>
  <si>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</si>
  <si>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</si>
  <si>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</si>
  <si>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</si>
  <si>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</si>
  <si>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</si>
  <si>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</si>
  <si>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</si>
  <si>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</si>
  <si>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</si>
  <si>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</si>
  <si>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</si>
  <si>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</si>
  <si>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</si>
  <si>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</si>
  <si>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</si>
  <si>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</si>
  <si>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</si>
  <si>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</si>
  <si>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</si>
  <si>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</si>
  <si>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</si>
  <si>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</si>
  <si>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</si>
  <si>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</si>
  <si>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</si>
  <si>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</si>
  <si>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</si>
  <si>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</si>
  <si>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</si>
  <si>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</si>
  <si>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</si>
  <si>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</si>
  <si>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</si>
  <si>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</si>
  <si>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</si>
  <si>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</si>
  <si>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</si>
  <si>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</si>
  <si>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</si>
  <si>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</si>
  <si>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</si>
  <si>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</si>
  <si>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</si>
  <si>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</si>
  <si>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</si>
  <si>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</si>
  <si>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</si>
  <si>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</si>
  <si>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</si>
  <si>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</si>
  <si>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</si>
  <si>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</si>
  <si>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</si>
  <si>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</si>
  <si>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</si>
  <si>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</si>
  <si>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</si>
  <si>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</si>
  <si>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</si>
  <si>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</si>
  <si>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</si>
  <si>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</si>
  <si>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</si>
  <si>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</si>
  <si>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</si>
  <si>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</si>
  <si>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</si>
  <si>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</si>
  <si>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</si>
  <si>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</si>
  <si>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</si>
  <si>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</si>
  <si>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</si>
  <si>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</si>
  <si>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</si>
  <si>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</si>
  <si>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</si>
  <si>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</si>
  <si>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</si>
  <si>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</si>
  <si>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</si>
  <si>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</si>
  <si>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</si>
  <si>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</si>
  <si>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</si>
  <si>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</si>
  <si>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</si>
  <si>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</si>
  <si>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</si>
  <si>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</si>
  <si>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</si>
  <si>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</si>
  <si>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</si>
  <si>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</si>
  <si>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</si>
  <si>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</si>
  <si>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</si>
  <si>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</si>
  <si>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</si>
  <si>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</si>
  <si>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</si>
  <si>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</si>
  <si>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</si>
  <si>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</si>
  <si>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</si>
  <si>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</si>
  <si>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</si>
  <si>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</si>
  <si>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</si>
  <si>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</si>
  <si>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</si>
  <si>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</si>
  <si>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</si>
  <si>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</si>
  <si>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</si>
  <si>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</si>
  <si>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</si>
  <si>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</si>
  <si>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</si>
  <si>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</si>
  <si>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</si>
  <si>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</si>
  <si>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</si>
  <si>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</si>
  <si>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</si>
  <si>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</si>
  <si>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</si>
  <si>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</si>
  <si>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</si>
  <si>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</si>
  <si>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</si>
  <si>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</si>
  <si>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</si>
  <si>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</si>
  <si>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</si>
  <si>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</si>
  <si>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</si>
  <si>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</si>
  <si>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</si>
  <si>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</si>
  <si>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</si>
  <si>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</si>
  <si>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</si>
  <si>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</si>
  <si>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</si>
  <si>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</si>
  <si>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</si>
  <si>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</si>
  <si>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</si>
  <si>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</si>
  <si>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</si>
  <si>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</si>
  <si>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</si>
  <si>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</si>
  <si>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</si>
  <si>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</si>
  <si>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</si>
  <si>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</si>
  <si>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</si>
  <si>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</si>
  <si>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</si>
  <si>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</si>
  <si>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</si>
  <si>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</si>
  <si>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</si>
  <si>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</si>
  <si>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</si>
  <si>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</si>
  <si>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</si>
  <si>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</si>
  <si>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</si>
  <si>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</si>
  <si>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</si>
  <si>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</si>
  <si>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</si>
  <si>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</si>
  <si>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</si>
  <si>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</si>
  <si>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</si>
  <si>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</si>
  <si>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</si>
  <si>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</si>
  <si>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</si>
  <si>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</si>
  <si>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</si>
  <si>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</si>
  <si>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</si>
  <si>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</si>
  <si>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</si>
  <si>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</si>
  <si>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</si>
  <si>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</si>
  <si>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</si>
  <si>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</si>
  <si>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</si>
  <si>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</si>
  <si>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</si>
  <si>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</si>
  <si>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</si>
  <si>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</si>
  <si>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</si>
  <si>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</si>
  <si>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</si>
  <si>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</si>
  <si>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</si>
  <si>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</si>
  <si>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</si>
  <si>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</si>
  <si>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</si>
  <si>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</si>
  <si>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</si>
  <si>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</si>
  <si>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</si>
  <si>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</si>
  <si>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</si>
  <si>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</si>
  <si>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</si>
  <si>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</si>
  <si>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</si>
  <si>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</si>
  <si>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</si>
  <si>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</si>
  <si>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</si>
  <si>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</si>
  <si>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</si>
  <si>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</si>
  <si>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</si>
  <si>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</si>
  <si>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</si>
  <si>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</si>
  <si>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</si>
  <si>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</si>
  <si>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</si>
  <si>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</si>
  <si>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</si>
  <si>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</si>
  <si>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</si>
  <si>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</si>
  <si>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</si>
  <si>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</si>
  <si>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</si>
  <si>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</si>
  <si>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</si>
  <si>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</si>
  <si>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</si>
  <si>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</si>
  <si>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</si>
  <si>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</si>
  <si>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</si>
  <si>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</si>
  <si>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</si>
  <si>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</si>
  <si>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</si>
  <si>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</si>
  <si>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</si>
  <si>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</si>
  <si>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</si>
  <si>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</si>
  <si>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</si>
  <si>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</si>
  <si>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</si>
  <si>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</si>
  <si>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</si>
  <si>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</si>
  <si>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</si>
  <si>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</si>
  <si>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</si>
  <si>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</si>
  <si>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</si>
  <si>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</si>
  <si>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</si>
  <si>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</si>
  <si>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</si>
  <si>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</si>
  <si>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</si>
  <si>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</si>
  <si>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</si>
  <si>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</si>
  <si>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</si>
  <si>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</si>
  <si>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</si>
  <si>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</si>
  <si>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</si>
  <si>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</si>
  <si>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</si>
  <si>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</si>
  <si>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</si>
  <si>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</si>
  <si>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</si>
  <si>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</si>
  <si>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</si>
  <si>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</si>
  <si>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</si>
  <si>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</si>
  <si>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</si>
  <si>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</si>
  <si>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</si>
  <si>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</si>
  <si>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</si>
  <si>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</si>
  <si>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</si>
  <si>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</si>
  <si>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</si>
  <si>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</si>
  <si>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</si>
  <si>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</si>
  <si>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</si>
  <si>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</si>
  <si>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</si>
  <si>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</si>
  <si>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</si>
  <si>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</si>
  <si>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</si>
  <si>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</si>
  <si>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</si>
  <si>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</si>
  <si>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</si>
  <si>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</si>
  <si>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</si>
  <si>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</si>
  <si>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</si>
  <si>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</si>
  <si>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</si>
  <si>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</si>
  <si>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</si>
  <si>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</si>
  <si>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</si>
  <si>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</si>
  <si>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</si>
  <si>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</si>
  <si>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</si>
  <si>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</si>
  <si>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</si>
  <si>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</si>
  <si>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</si>
  <si>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</si>
  <si>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</si>
  <si>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</si>
  <si>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</si>
  <si>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</si>
  <si>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</si>
  <si>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</si>
  <si>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</si>
  <si>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</si>
  <si>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</si>
  <si>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</si>
  <si>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</si>
  <si>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</si>
  <si>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</si>
  <si>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</si>
  <si>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</si>
  <si>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</si>
  <si>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</si>
  <si>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</si>
  <si>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</si>
  <si>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</si>
  <si>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</si>
  <si>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</si>
  <si>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</si>
  <si>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</si>
  <si>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</si>
  <si>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</si>
  <si>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</si>
  <si>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</si>
  <si>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</si>
  <si>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</si>
  <si>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</si>
  <si>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</si>
  <si>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</si>
  <si>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</si>
  <si>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</si>
  <si>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</si>
  <si>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</si>
  <si>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</si>
  <si>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</si>
  <si>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</si>
  <si>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</si>
  <si>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</si>
  <si>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</si>
  <si>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</si>
  <si>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</si>
  <si>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</si>
  <si>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</si>
  <si>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</si>
  <si>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</si>
  <si>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</si>
  <si>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</si>
  <si>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</si>
  <si>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</si>
  <si>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</si>
  <si>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</si>
  <si>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</si>
  <si>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</si>
  <si>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</si>
  <si>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</si>
  <si>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</si>
  <si>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</si>
  <si>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</si>
  <si>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</si>
  <si>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</si>
  <si>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</si>
  <si>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</si>
  <si>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</si>
  <si>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</si>
  <si>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</si>
  <si>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</si>
  <si>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</si>
  <si>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</si>
  <si>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</si>
  <si>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</si>
  <si>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</si>
  <si>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</si>
  <si>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</si>
  <si>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</si>
  <si>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</si>
  <si>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</si>
  <si>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</si>
  <si>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</si>
  <si>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</si>
  <si>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</si>
  <si>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</si>
  <si>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</si>
  <si>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</si>
  <si>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</si>
  <si>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</si>
  <si>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</si>
  <si>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</si>
  <si>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</si>
  <si>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</si>
  <si>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</si>
  <si>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</si>
  <si>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</si>
  <si>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</si>
  <si>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</si>
  <si>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</si>
  <si>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</si>
  <si>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</si>
  <si>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</si>
  <si>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</si>
  <si>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</si>
  <si>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</si>
  <si>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</si>
  <si>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</si>
  <si>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</si>
  <si>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</si>
  <si>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</si>
  <si>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</si>
  <si>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</si>
  <si>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</si>
  <si>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</si>
  <si>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</si>
  <si>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</si>
  <si>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</si>
  <si>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</si>
  <si>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</si>
  <si>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</si>
  <si>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</si>
  <si>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</si>
  <si>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</si>
  <si>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</si>
  <si>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</si>
  <si>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</si>
  <si>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</si>
  <si>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</si>
  <si>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</si>
  <si>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</si>
  <si>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</si>
  <si>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</si>
  <si>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</si>
  <si>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</si>
  <si>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</si>
  <si>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</si>
  <si>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</si>
  <si>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</si>
  <si>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</si>
  <si>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</si>
  <si>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</si>
  <si>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</si>
  <si>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</si>
  <si>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</si>
  <si>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</si>
  <si>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</si>
  <si>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</si>
  <si>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</si>
  <si>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</si>
  <si>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</si>
  <si>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</si>
  <si>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</si>
  <si>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</si>
  <si>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</si>
  <si>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</si>
  <si>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</si>
  <si>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</si>
  <si>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</si>
  <si>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</si>
  <si>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</si>
  <si>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</si>
  <si>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</si>
  <si>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</si>
  <si>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</si>
  <si>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</si>
  <si>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</si>
  <si>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</si>
  <si>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</si>
  <si>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</si>
  <si>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</si>
  <si>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</si>
  <si>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</si>
  <si>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</si>
  <si>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</si>
  <si>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</si>
  <si>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</si>
  <si>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</si>
  <si>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</si>
  <si>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</si>
  <si>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</si>
  <si>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</si>
  <si>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</si>
  <si>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</si>
  <si>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</si>
  <si>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</si>
  <si>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</si>
  <si>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</si>
  <si>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</si>
  <si>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</si>
  <si>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</si>
  <si>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</si>
  <si>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</si>
  <si>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</si>
  <si>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</si>
  <si>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</si>
  <si>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</si>
  <si>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</si>
  <si>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</si>
  <si>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</si>
  <si>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</si>
  <si>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</si>
  <si>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</si>
  <si>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</si>
  <si>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</si>
  <si>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</si>
  <si>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</si>
  <si>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</si>
  <si>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</si>
  <si>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</si>
  <si>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</si>
  <si>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</si>
  <si>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</si>
  <si>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</si>
  <si>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</si>
  <si>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</si>
  <si>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</si>
  <si>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</si>
  <si>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</si>
  <si>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</si>
  <si>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</si>
  <si>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</si>
  <si>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</si>
  <si>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</si>
  <si>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</si>
  <si>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</si>
  <si>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</si>
  <si>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</si>
  <si>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</si>
  <si>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</si>
  <si>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</si>
  <si>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</si>
  <si>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</si>
  <si>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</si>
  <si>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</si>
  <si>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</si>
  <si>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</si>
  <si>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</si>
  <si>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</si>
  <si>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</si>
  <si>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</si>
  <si>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</si>
  <si>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</si>
  <si>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</si>
  <si>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</si>
  <si>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</si>
  <si>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</si>
  <si>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</si>
  <si>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</si>
  <si>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</si>
  <si>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</si>
  <si>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</si>
  <si>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</si>
  <si>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</si>
  <si>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</si>
  <si>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</si>
  <si>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</si>
  <si>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</si>
  <si>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</si>
  <si>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</si>
  <si>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</si>
  <si>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</si>
  <si>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</si>
  <si>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</si>
  <si>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</si>
  <si>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</si>
  <si>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</si>
  <si>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</si>
  <si>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</si>
  <si>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</si>
  <si>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</si>
  <si>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</si>
  <si>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</si>
  <si>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</si>
  <si>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</si>
  <si>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</si>
  <si>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</si>
  <si>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</si>
  <si>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</si>
  <si>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</si>
  <si>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</si>
  <si>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</si>
  <si>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</si>
  <si>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</si>
  <si>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</si>
  <si>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</si>
  <si>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</si>
  <si>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</si>
  <si>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</si>
  <si>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</si>
  <si>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</si>
  <si>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</si>
  <si>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</si>
  <si>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</si>
  <si>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</si>
  <si>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</si>
  <si>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</si>
  <si>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</si>
  <si>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</si>
  <si>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</si>
  <si>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</si>
  <si>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</si>
  <si>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</si>
  <si>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</si>
  <si>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</si>
  <si>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</si>
  <si>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</si>
  <si>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</si>
  <si>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</si>
  <si>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</si>
  <si>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</si>
  <si>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</si>
  <si>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</si>
  <si>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</si>
  <si>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</si>
  <si>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</si>
  <si>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</si>
  <si>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</si>
  <si>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</si>
  <si>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</si>
  <si>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</si>
  <si>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</si>
  <si>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</si>
  <si>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</si>
  <si>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</si>
  <si>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</si>
  <si>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</si>
  <si>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</si>
  <si>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</si>
  <si>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</si>
  <si>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</si>
  <si>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</si>
  <si>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</si>
  <si>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</si>
  <si>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</si>
  <si>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</si>
  <si>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</si>
  <si>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</si>
  <si>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</si>
  <si>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</si>
  <si>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</si>
  <si>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</si>
  <si>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</si>
  <si>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</si>
  <si>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</si>
  <si>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</si>
  <si>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</si>
  <si>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</si>
  <si>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</si>
  <si>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</si>
  <si>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</si>
  <si>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</si>
  <si>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</si>
  <si>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</si>
  <si>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</si>
  <si>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</si>
  <si>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</si>
  <si>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</si>
  <si>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</si>
  <si>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</si>
  <si>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</si>
  <si>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</si>
  <si>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</si>
  <si>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</si>
  <si>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</si>
  <si>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</si>
  <si>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</si>
  <si>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</si>
  <si>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</si>
  <si>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</si>
  <si>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</si>
  <si>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</si>
  <si>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</si>
  <si>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</si>
  <si>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</si>
  <si>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</si>
  <si>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</si>
  <si>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</si>
  <si>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</si>
  <si>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</si>
  <si>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</si>
  <si>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</si>
  <si>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</si>
  <si>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</si>
  <si>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</si>
  <si>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</si>
  <si>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</si>
  <si>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</si>
  <si>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</si>
  <si>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</si>
  <si>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</si>
  <si>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</si>
  <si>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</si>
  <si>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</si>
  <si>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</si>
  <si>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</si>
  <si>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</si>
  <si>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</si>
  <si>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</si>
  <si>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</si>
  <si>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</si>
  <si>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</si>
  <si>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</si>
  <si>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</si>
  <si>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</si>
  <si>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</si>
  <si>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</si>
  <si>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</si>
  <si>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</si>
  <si>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</si>
  <si>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</si>
  <si>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</si>
  <si>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</si>
  <si>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</si>
  <si>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</si>
  <si>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</si>
  <si>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</si>
  <si>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</si>
  <si>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</si>
  <si>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</si>
  <si>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</si>
  <si>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</si>
  <si>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</si>
  <si>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</si>
  <si>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</si>
  <si>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</si>
  <si>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</si>
  <si>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</si>
  <si>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</si>
  <si>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</si>
  <si>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</si>
  <si>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</si>
  <si>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</si>
  <si>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</si>
  <si>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</si>
  <si>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</si>
  <si>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</si>
  <si>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</si>
  <si>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</si>
  <si>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</si>
  <si>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</si>
  <si>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</si>
  <si>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</si>
  <si>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</si>
  <si>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</si>
  <si>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</si>
  <si>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</si>
  <si>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</si>
  <si>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</si>
  <si>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</si>
  <si>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</si>
  <si>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</si>
  <si>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</si>
  <si>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</si>
  <si>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</si>
  <si>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</si>
  <si>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</si>
  <si>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</si>
  <si>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</si>
  <si>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</si>
  <si>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</si>
  <si>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</si>
  <si>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</si>
  <si>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</si>
  <si>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</si>
  <si>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</si>
  <si>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</si>
  <si>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</si>
  <si>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</si>
  <si>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</si>
  <si>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</si>
  <si>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</si>
  <si>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</si>
  <si>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</si>
  <si>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</si>
  <si>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</si>
  <si>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</si>
  <si>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</si>
  <si>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</si>
  <si>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</si>
  <si>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</si>
  <si>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</si>
  <si>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</si>
  <si>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</si>
  <si>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</si>
  <si>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</si>
  <si>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</si>
  <si>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</si>
  <si>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</si>
  <si>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</si>
  <si>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</si>
  <si>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</si>
  <si>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</si>
  <si>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</si>
  <si>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</si>
  <si>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</si>
  <si>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</si>
  <si>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</si>
  <si>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</si>
  <si>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</si>
  <si>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</si>
  <si>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</si>
  <si>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</si>
  <si>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</si>
  <si>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</si>
  <si>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</si>
  <si>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</si>
  <si>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</si>
  <si>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</si>
  <si>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</si>
  <si>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</si>
  <si>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</si>
  <si>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</si>
  <si>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</si>
  <si>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</si>
  <si>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</si>
  <si>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</si>
  <si>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</si>
  <si>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</si>
  <si>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</si>
  <si>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</si>
  <si>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</si>
  <si>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</si>
  <si>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</si>
  <si>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</si>
  <si>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</si>
  <si>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</si>
  <si>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</si>
  <si>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</si>
  <si>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</si>
  <si>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</si>
  <si>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</si>
  <si>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</si>
  <si>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</si>
  <si>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</si>
  <si>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</si>
  <si>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</si>
  <si>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</si>
  <si>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</si>
  <si>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</si>
  <si>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</si>
  <si>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</si>
  <si>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</si>
  <si>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</si>
  <si>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</si>
  <si>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</si>
  <si>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</si>
  <si>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</si>
  <si>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</si>
  <si>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</si>
  <si>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</si>
  <si>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</si>
  <si>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</si>
  <si>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</si>
  <si>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</si>
  <si>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</si>
  <si>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</si>
  <si>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</si>
  <si>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</si>
  <si>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</si>
  <si>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</si>
  <si>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</si>
  <si>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</si>
  <si>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</si>
  <si>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</si>
  <si>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</si>
  <si>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</si>
  <si>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</si>
  <si>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</si>
  <si>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</si>
  <si>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</si>
  <si>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</si>
  <si>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</si>
  <si>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</si>
  <si>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</si>
  <si>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</si>
  <si>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</si>
  <si>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</si>
  <si>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</si>
  <si>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</si>
  <si>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</si>
  <si>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</si>
  <si>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</si>
  <si>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</si>
  <si>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</si>
  <si>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</si>
  <si>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</si>
  <si>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</si>
  <si>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</si>
  <si>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</si>
  <si>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</si>
  <si>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</si>
  <si>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</si>
  <si>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</si>
  <si>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</si>
  <si>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</si>
  <si>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</si>
  <si>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</si>
  <si>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</si>
  <si>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</si>
  <si>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</si>
  <si>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</si>
  <si>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</si>
  <si>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</si>
  <si>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</si>
  <si>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</si>
  <si>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</si>
  <si>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</si>
  <si>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</si>
  <si>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</si>
  <si>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</si>
  <si>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</si>
  <si>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</si>
  <si>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</si>
  <si>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</si>
  <si>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</si>
  <si>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</si>
  <si>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</si>
  <si>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</si>
  <si>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</si>
  <si>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</si>
  <si>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</si>
  <si>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</si>
  <si>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</si>
  <si>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</si>
  <si>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</si>
  <si>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</si>
  <si>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</si>
  <si>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</si>
  <si>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</si>
  <si>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</si>
  <si>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</si>
  <si>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</si>
  <si>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</si>
  <si>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</si>
  <si>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</si>
  <si>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</si>
  <si>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</si>
  <si>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</si>
  <si>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</si>
  <si>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</si>
  <si>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</si>
  <si>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</si>
  <si>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</si>
  <si>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</si>
  <si>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</si>
  <si>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</si>
  <si>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</si>
  <si>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</si>
  <si>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</si>
  <si>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</si>
  <si>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</si>
  <si>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</si>
  <si>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</si>
  <si>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</si>
  <si>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</si>
  <si>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</si>
  <si>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</si>
  <si>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</si>
  <si>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</si>
  <si>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</si>
  <si>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</si>
  <si>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</si>
  <si>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</si>
  <si>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</si>
  <si>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</si>
  <si>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</si>
  <si>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</si>
  <si>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</si>
  <si>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</si>
  <si>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</si>
  <si>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</si>
  <si>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</si>
  <si>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</si>
  <si>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</si>
  <si>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</si>
  <si>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</si>
  <si>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</si>
  <si>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</si>
  <si>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</si>
  <si>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</si>
  <si>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</si>
  <si>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</si>
  <si>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</si>
  <si>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</si>
  <si>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</si>
  <si>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</si>
  <si>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</si>
  <si>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</si>
  <si>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</si>
  <si>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</si>
  <si>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</si>
  <si>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</si>
  <si>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</si>
  <si>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</si>
  <si>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</si>
  <si>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</si>
  <si>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</si>
  <si>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</si>
  <si>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</si>
  <si>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</si>
  <si>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</si>
  <si>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</si>
  <si>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</si>
  <si>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</si>
  <si>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</si>
  <si>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</si>
  <si>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</si>
  <si>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</si>
  <si>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</si>
  <si>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</si>
  <si>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</si>
  <si>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</si>
  <si>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</si>
  <si>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</si>
  <si>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</si>
  <si>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</si>
  <si>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</si>
  <si>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</si>
  <si>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</si>
  <si>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</si>
  <si>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</si>
  <si>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</si>
  <si>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</si>
  <si>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</si>
  <si>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</si>
  <si>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</si>
  <si>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</si>
  <si>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</si>
  <si>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</si>
  <si>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</si>
  <si>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</si>
  <si>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</si>
  <si>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</si>
  <si>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</si>
  <si>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</si>
  <si>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</si>
  <si>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</si>
  <si>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</si>
  <si>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</si>
  <si>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</si>
  <si>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</si>
  <si>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</si>
  <si>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</si>
  <si>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</si>
  <si>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</si>
  <si>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</si>
  <si>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</si>
  <si>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</si>
  <si>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</si>
  <si>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</si>
  <si>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</si>
  <si>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</si>
  <si>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</si>
  <si>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</si>
  <si>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</si>
  <si>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</si>
  <si>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</si>
  <si>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</si>
  <si>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</si>
  <si>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</si>
  <si>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</si>
  <si>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</si>
  <si>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</si>
  <si>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</si>
  <si>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</si>
  <si>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</si>
  <si>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</si>
  <si>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</si>
  <si>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</si>
  <si>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</si>
  <si>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</si>
  <si>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</si>
  <si>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</si>
  <si>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</si>
  <si>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</si>
  <si>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</si>
  <si>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</si>
  <si>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</si>
  <si>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</si>
  <si>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</si>
  <si>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</si>
  <si>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</si>
  <si>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</si>
  <si>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</si>
  <si>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</si>
  <si>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</si>
  <si>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</si>
  <si>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</si>
  <si>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</si>
  <si>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</si>
  <si>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</si>
  <si>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</si>
  <si>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</si>
  <si>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</si>
  <si>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</si>
  <si>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</si>
  <si>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</si>
  <si>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</si>
  <si>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</si>
  <si>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</si>
  <si>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</si>
  <si>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</si>
  <si>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</si>
  <si>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</si>
  <si>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</si>
  <si>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</si>
  <si>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</si>
  <si>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</si>
  <si>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</si>
  <si>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</si>
  <si>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</si>
  <si>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</si>
  <si>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</si>
  <si>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</si>
  <si>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</si>
  <si>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</si>
  <si>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</si>
  <si>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</si>
  <si>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</si>
  <si>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</si>
  <si>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</si>
  <si>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</si>
  <si>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</si>
  <si>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</si>
  <si>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</si>
  <si>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</si>
  <si>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</si>
  <si>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</si>
  <si>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</si>
  <si>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</si>
  <si>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</si>
  <si>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</si>
  <si>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</si>
  <si>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</si>
  <si>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</si>
  <si>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</si>
  <si>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</si>
  <si>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</si>
  <si>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</si>
  <si>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</si>
  <si>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</si>
  <si>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</si>
  <si>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</si>
  <si>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</si>
  <si>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</si>
  <si>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</si>
  <si>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</si>
  <si>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</si>
  <si>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</si>
  <si>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</si>
  <si>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</si>
  <si>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</si>
  <si>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</si>
  <si>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</si>
  <si>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</si>
  <si>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</si>
  <si>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</si>
  <si>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</si>
  <si>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</si>
  <si>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</si>
  <si>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</si>
  <si>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</si>
  <si>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</si>
  <si>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</si>
  <si>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</si>
  <si>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</si>
  <si>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</si>
  <si>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</si>
  <si>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</si>
  <si>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</si>
  <si>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</si>
  <si>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</si>
  <si>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</si>
  <si>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</si>
  <si>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</si>
  <si>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</si>
  <si>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</si>
  <si>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</si>
  <si>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</si>
  <si>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</si>
  <si>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</si>
  <si>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</si>
  <si>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</si>
  <si>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</si>
  <si>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</si>
  <si>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</si>
  <si>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</si>
  <si>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</si>
  <si>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</si>
  <si>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</si>
  <si>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</si>
  <si>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</si>
  <si>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</si>
  <si>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</si>
  <si>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</si>
  <si>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</si>
  <si>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</si>
  <si>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</si>
  <si>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</si>
  <si>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</si>
  <si>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</si>
  <si>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</si>
  <si>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</si>
  <si>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</si>
  <si>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</si>
  <si>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</si>
  <si>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</si>
  <si>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</si>
  <si>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</si>
  <si>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</si>
  <si>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</si>
  <si>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</si>
  <si>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</si>
  <si>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</si>
  <si>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</si>
  <si>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</si>
  <si>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</si>
  <si>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</si>
  <si>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</si>
  <si>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</si>
  <si>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</si>
  <si>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</si>
  <si>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</si>
  <si>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</si>
  <si>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</si>
  <si>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</si>
  <si>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</si>
  <si>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</si>
  <si>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</si>
  <si>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</si>
  <si>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</si>
  <si>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</si>
  <si>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</si>
  <si>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</si>
  <si>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</si>
  <si>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</si>
  <si>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</si>
  <si>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</si>
  <si>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</si>
  <si>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</si>
  <si>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</si>
  <si>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</si>
  <si>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</si>
  <si>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</si>
  <si>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</si>
  <si>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</si>
  <si>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</si>
  <si>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</si>
  <si>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</si>
  <si>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</si>
  <si>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</si>
  <si>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</si>
  <si>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</si>
  <si>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</si>
  <si>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</si>
  <si>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</si>
  <si>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</si>
  <si>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</si>
  <si>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</si>
  <si>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</si>
  <si>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</si>
  <si>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</si>
  <si>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</si>
  <si>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</si>
  <si>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</si>
  <si>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</si>
  <si>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</si>
  <si>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</si>
  <si>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</si>
  <si>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</si>
  <si>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</si>
  <si>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</si>
  <si>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</si>
  <si>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</si>
  <si>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</si>
  <si>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</si>
  <si>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</si>
  <si>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</si>
  <si>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</si>
  <si>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</si>
  <si>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</si>
  <si>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</si>
  <si>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</si>
  <si>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</si>
  <si>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</si>
  <si>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</si>
  <si>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</si>
  <si>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</si>
  <si>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</si>
  <si>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</si>
  <si>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</si>
  <si>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</si>
  <si>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</si>
  <si>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</si>
  <si>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</si>
  <si>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</si>
  <si>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</si>
  <si>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</si>
  <si>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</si>
  <si>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</si>
  <si>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</si>
  <si>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</si>
  <si>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</si>
  <si>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</si>
  <si>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</si>
  <si>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</si>
  <si>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</si>
  <si>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</si>
  <si>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</si>
  <si>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</si>
  <si>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</si>
  <si>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</si>
  <si>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</si>
  <si>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</si>
  <si>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</si>
  <si>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</si>
  <si>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</si>
  <si>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</si>
  <si>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</si>
  <si>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</si>
  <si>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</si>
  <si>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</si>
  <si>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</si>
  <si>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</si>
  <si>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</si>
  <si>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</si>
  <si>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</si>
  <si>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</si>
  <si>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</si>
  <si>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</si>
  <si>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</si>
  <si>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</si>
  <si>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</si>
  <si>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</si>
  <si>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</si>
  <si>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</si>
  <si>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</si>
  <si>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</si>
  <si>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</si>
  <si>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</si>
  <si>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</si>
  <si>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</si>
  <si>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</si>
  <si>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</si>
  <si>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</si>
  <si>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</si>
  <si>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</si>
  <si>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</si>
  <si>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</si>
  <si>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</si>
  <si>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</si>
  <si>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</si>
  <si>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</si>
  <si>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</si>
  <si>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</si>
  <si>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</si>
  <si>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</si>
  <si>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</si>
  <si>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</si>
  <si>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</si>
  <si>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</si>
  <si>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</si>
  <si>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</si>
  <si>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</si>
  <si>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</si>
  <si>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</si>
  <si>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</si>
  <si>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</si>
  <si>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</si>
  <si>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</si>
  <si>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</si>
  <si>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</si>
  <si>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</si>
  <si>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</si>
  <si>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</si>
  <si>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</si>
  <si>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</si>
  <si>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</si>
  <si>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</si>
  <si>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</si>
  <si>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</si>
  <si>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</si>
  <si>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</si>
  <si>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</si>
  <si>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</si>
  <si>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</si>
  <si>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</si>
  <si>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</si>
  <si>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</si>
  <si>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</si>
  <si>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</si>
  <si>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</si>
  <si>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</si>
  <si>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</si>
  <si>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</si>
  <si>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</si>
  <si>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</si>
  <si>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</si>
  <si>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</si>
  <si>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</si>
  <si>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</si>
  <si>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</si>
  <si>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</si>
  <si>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</si>
  <si>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</si>
  <si>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</si>
  <si>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</si>
  <si>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</si>
  <si>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</si>
  <si>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</si>
  <si>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</si>
  <si>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</si>
  <si>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</si>
  <si>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</si>
  <si>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</si>
  <si>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</si>
  <si>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</si>
  <si>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</si>
  <si>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</si>
  <si>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</si>
  <si>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</si>
  <si>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</si>
  <si>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</si>
  <si>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</si>
  <si>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</si>
  <si>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</si>
  <si>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</si>
  <si>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</si>
  <si>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</si>
  <si>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</si>
  <si>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</si>
  <si>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</si>
  <si>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</si>
  <si>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</si>
  <si>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</si>
  <si>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</si>
  <si>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</si>
  <si>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</si>
  <si>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</si>
  <si>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</si>
  <si>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</si>
  <si>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</si>
  <si>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</si>
  <si>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</si>
  <si>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</si>
  <si>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</si>
  <si>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</si>
  <si>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</si>
  <si>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</si>
  <si>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</si>
  <si>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</si>
  <si>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</si>
  <si>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</si>
  <si>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</si>
  <si>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</si>
  <si>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</si>
  <si>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</si>
  <si>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</si>
  <si>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</si>
  <si>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</si>
  <si>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</si>
  <si>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</si>
  <si>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</si>
  <si>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</si>
  <si>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</si>
  <si>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</si>
  <si>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</si>
  <si>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</si>
  <si>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</si>
  <si>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</si>
  <si>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</si>
  <si>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</si>
  <si>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</si>
  <si>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</si>
  <si>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</si>
  <si>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</si>
  <si>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</si>
  <si>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</si>
  <si>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</si>
  <si>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</si>
  <si>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</si>
  <si>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</si>
  <si>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</si>
  <si>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</si>
  <si>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</si>
  <si>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</si>
  <si>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</si>
  <si>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</si>
  <si>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</si>
  <si>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</si>
  <si>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</si>
  <si>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</si>
  <si>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</si>
  <si>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</si>
  <si>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</si>
  <si>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</si>
  <si>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</si>
  <si>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</si>
  <si>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</si>
  <si>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</si>
  <si>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</si>
  <si>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</si>
  <si>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</si>
  <si>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</si>
  <si>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</si>
  <si>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</si>
  <si>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</si>
  <si>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</si>
  <si>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</si>
  <si>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</si>
  <si>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</si>
  <si>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</si>
  <si>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</si>
  <si>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</si>
  <si>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</si>
  <si>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</si>
  <si>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</si>
  <si>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</si>
  <si>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</si>
  <si>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</si>
  <si>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</si>
  <si>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</si>
  <si>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</si>
  <si>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</si>
  <si>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</si>
  <si>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</si>
  <si>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</si>
  <si>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</si>
  <si>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</si>
  <si>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</si>
  <si>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</si>
  <si>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</si>
  <si>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</si>
  <si>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</si>
  <si>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</si>
  <si>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</si>
  <si>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</si>
  <si>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</si>
  <si>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</si>
  <si>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</si>
  <si>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</si>
  <si>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</si>
  <si>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</si>
  <si>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</si>
  <si>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</si>
  <si>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</si>
  <si>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</si>
  <si>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</si>
  <si>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</si>
  <si>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</si>
  <si>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</si>
  <si>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</si>
  <si>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</si>
  <si>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</si>
  <si>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</si>
  <si>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</si>
  <si>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</si>
  <si>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</si>
  <si>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</si>
  <si>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</si>
  <si>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</si>
  <si>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</si>
  <si>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</si>
  <si>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</si>
  <si>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</si>
  <si>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</si>
  <si>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</si>
  <si>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</si>
  <si>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</si>
  <si>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</si>
  <si>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</si>
  <si>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</si>
  <si>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</si>
  <si>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</si>
  <si>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</si>
  <si>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</si>
  <si>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</si>
  <si>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</si>
  <si>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</si>
  <si>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</si>
  <si>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</si>
  <si>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</si>
  <si>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</si>
  <si>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</si>
  <si>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</si>
  <si>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</si>
  <si>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</si>
  <si>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</si>
  <si>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</si>
  <si>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</si>
  <si>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</si>
  <si>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</si>
  <si>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</si>
  <si>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</si>
  <si>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</si>
  <si>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</si>
  <si>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</si>
  <si>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</si>
  <si>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</si>
  <si>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</si>
  <si>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</si>
  <si>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</si>
  <si>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</si>
  <si>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</si>
  <si>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</si>
  <si>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</si>
  <si>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</si>
  <si>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</si>
  <si>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</si>
  <si>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</si>
  <si>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</si>
  <si>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</si>
  <si>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</si>
  <si>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</si>
  <si>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</si>
  <si>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</si>
  <si>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</si>
  <si>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</si>
  <si>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</si>
  <si>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</si>
  <si>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</si>
  <si>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</si>
  <si>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</si>
  <si>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</si>
  <si>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</si>
  <si>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</si>
  <si>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</si>
  <si>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</si>
  <si>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</si>
  <si>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</si>
  <si>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</si>
  <si>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</si>
  <si>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</si>
  <si>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</si>
  <si>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</si>
  <si>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</si>
  <si>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</si>
  <si>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</si>
  <si>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</si>
  <si>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</si>
  <si>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</si>
  <si>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</si>
  <si>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</si>
  <si>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</si>
  <si>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</si>
  <si>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</si>
  <si>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</si>
  <si>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</si>
  <si>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</si>
  <si>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</si>
  <si>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</si>
  <si>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</si>
  <si>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</si>
  <si>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</si>
  <si>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</si>
  <si>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</si>
  <si>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</si>
  <si>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</si>
  <si>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</si>
  <si>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</si>
  <si>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</si>
  <si>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</si>
  <si>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</si>
  <si>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</si>
  <si>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</si>
  <si>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</si>
  <si>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</si>
  <si>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</si>
  <si>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</si>
  <si>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</si>
  <si>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</si>
  <si>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</si>
  <si>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</si>
  <si>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</si>
  <si>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</si>
  <si>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</si>
  <si>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</si>
  <si>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</si>
  <si>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</si>
  <si>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</si>
  <si>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</si>
  <si>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</si>
  <si>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</si>
  <si>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</si>
  <si>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</si>
  <si>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</si>
  <si>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</si>
  <si>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</si>
  <si>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</si>
  <si>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</si>
  <si>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</si>
  <si>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</si>
  <si>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</si>
  <si>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</si>
  <si>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</si>
  <si>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</si>
  <si>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</si>
  <si>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</si>
  <si>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</si>
  <si>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</si>
  <si>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</si>
  <si>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</si>
  <si>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</si>
  <si>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</si>
  <si>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</si>
  <si>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</si>
  <si>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</si>
  <si>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</si>
  <si>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</si>
  <si>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</si>
  <si>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</si>
  <si>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</si>
  <si>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</si>
  <si>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</si>
  <si>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</si>
  <si>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</si>
  <si>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</si>
  <si>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</si>
  <si>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</si>
  <si>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</si>
  <si>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</si>
  <si>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</si>
  <si>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</si>
  <si>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</si>
  <si>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</si>
  <si>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</si>
  <si>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</si>
  <si>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</si>
  <si>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</si>
  <si>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</si>
  <si>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</si>
  <si>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</si>
  <si>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</si>
  <si>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</si>
  <si>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</si>
  <si>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</si>
  <si>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</si>
  <si>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</si>
  <si>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</si>
  <si>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</si>
  <si>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</si>
  <si>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</si>
  <si>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</si>
  <si>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</si>
  <si>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</si>
  <si>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</si>
  <si>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</si>
  <si>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</si>
  <si>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</si>
  <si>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</si>
  <si>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</si>
  <si>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</si>
  <si>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</si>
  <si>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</si>
  <si>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</si>
  <si>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</si>
  <si>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</si>
  <si>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</si>
  <si>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</si>
  <si>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</si>
  <si>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</si>
  <si>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</si>
  <si>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</si>
  <si>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</si>
  <si>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</si>
  <si>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</si>
  <si>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</si>
  <si>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</si>
  <si>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</si>
  <si>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</si>
  <si>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</si>
  <si>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</si>
  <si>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</si>
  <si>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</si>
  <si>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</si>
  <si>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</si>
  <si>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</si>
  <si>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</si>
  <si>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</si>
  <si>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</si>
  <si>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</si>
  <si>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</si>
  <si>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</si>
  <si>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</si>
  <si>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</si>
  <si>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</si>
  <si>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</si>
  <si>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</si>
  <si>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</si>
  <si>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</si>
  <si>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</si>
  <si>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</si>
  <si>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</si>
  <si>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</si>
  <si>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</si>
  <si>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</si>
  <si>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</si>
  <si>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</si>
  <si>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</si>
  <si>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</si>
  <si>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</si>
  <si>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</si>
  <si>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</si>
  <si>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</si>
  <si>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</si>
  <si>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</si>
  <si>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</si>
  <si>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</si>
  <si>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</si>
  <si>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</si>
  <si>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</si>
  <si>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</si>
  <si>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</si>
  <si>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</si>
  <si>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</si>
  <si>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</si>
  <si>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</si>
  <si>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</si>
  <si>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</si>
  <si>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</si>
  <si>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</si>
  <si>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</si>
  <si>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</si>
  <si>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</si>
  <si>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</si>
  <si>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</si>
  <si>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</si>
  <si>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</si>
  <si>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</si>
  <si>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</si>
  <si>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</si>
  <si>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</si>
  <si>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</si>
  <si>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</si>
  <si>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</si>
  <si>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</si>
  <si>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</si>
  <si>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</si>
  <si>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</si>
  <si>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</si>
  <si>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</si>
  <si>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</si>
  <si>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</si>
  <si>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</si>
  <si>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</si>
  <si>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</si>
  <si>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</si>
  <si>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</si>
  <si>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</si>
  <si>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</si>
  <si>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</si>
  <si>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</si>
  <si>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</si>
  <si>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</si>
  <si>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</si>
  <si>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</si>
  <si>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</si>
  <si>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</si>
  <si>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</si>
  <si>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</si>
  <si>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</si>
  <si>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</si>
  <si>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</si>
  <si>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</si>
  <si>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</si>
  <si>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</si>
  <si>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</si>
  <si>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</si>
  <si>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</si>
  <si>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</si>
  <si>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</si>
  <si>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</si>
  <si>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</si>
  <si>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</si>
  <si>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</si>
  <si>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</si>
  <si>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</si>
  <si>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</si>
  <si>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</si>
  <si>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</si>
  <si>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</si>
  <si>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</si>
  <si>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</si>
  <si>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</si>
  <si>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</si>
  <si>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</si>
  <si>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</si>
  <si>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</si>
  <si>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</si>
  <si>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</si>
  <si>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</si>
  <si>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</si>
  <si>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</si>
  <si>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</si>
  <si>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</si>
  <si>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</si>
  <si>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</si>
  <si>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</si>
  <si>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</si>
  <si>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</si>
  <si>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</si>
  <si>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</si>
  <si>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</si>
  <si>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</si>
  <si>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</si>
  <si>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</si>
  <si>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</si>
  <si>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</si>
  <si>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</si>
  <si>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</si>
  <si>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</si>
  <si>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</si>
  <si>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</si>
  <si>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</si>
  <si>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</si>
  <si>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</si>
  <si>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</si>
  <si>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</si>
  <si>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</si>
  <si>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</si>
  <si>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</si>
  <si>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</si>
  <si>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</si>
  <si>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</si>
  <si>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</si>
  <si>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</si>
  <si>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</si>
  <si>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</si>
  <si>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</si>
  <si>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</si>
  <si>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</si>
  <si>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</si>
  <si>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</si>
  <si>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</si>
  <si>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</si>
  <si>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</si>
  <si>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</si>
  <si>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</si>
  <si>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</si>
  <si>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</si>
  <si>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</si>
  <si>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</si>
  <si>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</si>
  <si>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</si>
  <si>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</si>
  <si>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</si>
  <si>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</si>
  <si>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</si>
  <si>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</si>
  <si>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</si>
  <si>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</si>
  <si>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</si>
  <si>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</si>
  <si>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</si>
  <si>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</si>
  <si>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</si>
  <si>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</si>
  <si>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</si>
  <si>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</si>
  <si>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</si>
  <si>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</si>
  <si>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</si>
  <si>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</si>
  <si>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</si>
  <si>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</si>
  <si>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</si>
  <si>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</si>
  <si>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</si>
  <si>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</si>
  <si>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</si>
  <si>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</si>
  <si>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</si>
  <si>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</si>
  <si>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</si>
  <si>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</si>
  <si>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</si>
  <si>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</si>
  <si>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</si>
  <si>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</si>
  <si>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</si>
  <si>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</si>
  <si>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</si>
  <si>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</si>
  <si>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</si>
  <si>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</si>
  <si>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</si>
  <si>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</si>
  <si>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</si>
  <si>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</si>
  <si>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</si>
  <si>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</si>
  <si>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</si>
  <si>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</si>
  <si>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</si>
  <si>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</si>
  <si>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</si>
  <si>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</si>
  <si>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</si>
  <si>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</si>
  <si>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</si>
  <si>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</si>
  <si>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</si>
  <si>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</si>
  <si>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</si>
  <si>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</si>
  <si>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</si>
  <si>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</si>
  <si>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</si>
  <si>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</si>
  <si>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</si>
  <si>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</si>
  <si>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</si>
  <si>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</si>
  <si>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</si>
  <si>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</si>
  <si>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</si>
  <si>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</si>
  <si>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</si>
  <si>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</si>
  <si>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</si>
  <si>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</si>
  <si>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</si>
  <si>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</si>
  <si>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</si>
  <si>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</si>
  <si>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</si>
  <si>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</si>
  <si>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</si>
  <si>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</si>
  <si>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</si>
  <si>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</si>
  <si>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</si>
  <si>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</si>
  <si>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</si>
  <si>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</si>
  <si>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</si>
  <si>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</si>
  <si>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</si>
  <si>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</si>
  <si>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</si>
  <si>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</si>
  <si>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</si>
  <si>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</si>
  <si>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</si>
  <si>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</si>
  <si>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</si>
  <si>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</si>
  <si>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</si>
  <si>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</si>
  <si>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</si>
  <si>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</si>
  <si>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</si>
  <si>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</si>
  <si>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</si>
  <si>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</si>
  <si>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</si>
  <si>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</si>
  <si>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</si>
  <si>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</si>
  <si>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</si>
  <si>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</si>
  <si>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</si>
  <si>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</si>
  <si>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</si>
  <si>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</si>
  <si>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</si>
  <si>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</si>
  <si>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</si>
  <si>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</si>
  <si>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</si>
  <si>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</si>
  <si>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</si>
  <si>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</si>
  <si>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</si>
  <si>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</si>
  <si>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</si>
  <si>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</si>
  <si>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</si>
  <si>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</si>
  <si>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</si>
  <si>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</si>
  <si>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</si>
  <si>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</si>
  <si>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</si>
  <si>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</si>
  <si>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</si>
  <si>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</si>
  <si>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</si>
  <si>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</si>
  <si>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</si>
  <si>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</si>
  <si>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</si>
  <si>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</si>
  <si>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</si>
  <si>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</si>
  <si>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</si>
  <si>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</si>
  <si>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</si>
  <si>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</si>
  <si>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</si>
  <si>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</si>
  <si>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</si>
  <si>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</si>
  <si>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</si>
  <si>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</si>
  <si>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</si>
  <si>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</si>
  <si>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</si>
  <si>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</si>
  <si>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</si>
  <si>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</si>
  <si>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</si>
  <si>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</si>
  <si>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</si>
  <si>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</si>
  <si>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</si>
  <si>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</si>
  <si>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</si>
  <si>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</si>
  <si>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</si>
  <si>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</si>
  <si>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</si>
  <si>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</si>
  <si>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</si>
  <si>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</si>
  <si>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</si>
  <si>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</si>
  <si>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</si>
  <si>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</si>
  <si>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</si>
  <si>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</si>
  <si>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</si>
  <si>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</si>
  <si>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</si>
  <si>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</si>
  <si>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</si>
  <si>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</si>
  <si>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</si>
  <si>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</si>
  <si>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</si>
  <si>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</si>
  <si>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</si>
  <si>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</si>
  <si>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</si>
  <si>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</si>
  <si>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</si>
  <si>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</si>
  <si>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</si>
  <si>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</si>
  <si>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</si>
  <si>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</si>
  <si>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</si>
  <si>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</si>
  <si>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</si>
  <si>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</si>
  <si>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</si>
  <si>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</si>
  <si>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</si>
  <si>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</si>
  <si>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</si>
  <si>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</si>
  <si>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</si>
  <si>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</si>
  <si>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</si>
  <si>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</si>
  <si>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</si>
  <si>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</si>
  <si>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</si>
  <si>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</si>
  <si>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</si>
  <si>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</si>
  <si>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</si>
  <si>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</si>
  <si>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</si>
  <si>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</si>
  <si>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</si>
  <si>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</si>
  <si>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</si>
  <si>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</si>
  <si>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</si>
  <si>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</si>
  <si>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</si>
  <si>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</si>
  <si>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</si>
  <si>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</si>
  <si>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</si>
  <si>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</si>
  <si>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</si>
  <si>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</si>
  <si>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</si>
  <si>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</si>
  <si>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</si>
  <si>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</si>
  <si>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</si>
  <si>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</si>
  <si>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</si>
  <si>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</si>
  <si>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</si>
  <si>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</si>
  <si>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</si>
  <si>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</si>
  <si>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</si>
  <si>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</si>
  <si>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</si>
  <si>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</si>
  <si>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</si>
  <si>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</si>
  <si>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</si>
  <si>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</si>
  <si>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</si>
  <si>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</si>
  <si>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</si>
  <si>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</si>
  <si>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</si>
  <si>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</si>
  <si>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</si>
  <si>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</si>
  <si>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</si>
  <si>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</si>
  <si>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</si>
  <si>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</si>
  <si>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</si>
  <si>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</si>
  <si>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</si>
  <si>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</si>
  <si>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</si>
  <si>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</si>
  <si>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</si>
  <si>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</si>
  <si>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</si>
  <si>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</si>
  <si>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</si>
  <si>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</si>
  <si>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</si>
  <si>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</si>
  <si>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</si>
  <si>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</si>
  <si>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</si>
  <si>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</si>
  <si>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</si>
  <si>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</si>
  <si>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</si>
  <si>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</si>
  <si>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</si>
  <si>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</si>
  <si>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</si>
  <si>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</si>
  <si>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</si>
  <si>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</si>
  <si>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</si>
  <si>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</si>
  <si>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</si>
  <si>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</si>
  <si>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</si>
  <si>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</si>
  <si>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</si>
  <si>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</si>
  <si>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</si>
  <si>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</si>
  <si>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</si>
  <si>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</si>
  <si>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</si>
  <si>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</si>
  <si>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</si>
  <si>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</si>
  <si>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</si>
  <si>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</si>
  <si>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</si>
  <si>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</si>
  <si>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</si>
  <si>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</si>
  <si>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</si>
  <si>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</si>
  <si>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</si>
  <si>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</si>
  <si>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</si>
  <si>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</si>
  <si>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</si>
  <si>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</si>
  <si>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</si>
  <si>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</si>
  <si>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</si>
  <si>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</si>
  <si>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</si>
  <si>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</si>
  <si>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</si>
  <si>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</si>
  <si>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</si>
  <si>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</si>
  <si>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</si>
  <si>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</si>
  <si>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</si>
  <si>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</si>
  <si>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</si>
  <si>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</si>
  <si>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</si>
  <si>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</si>
  <si>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</si>
  <si>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</si>
  <si>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</si>
  <si>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</si>
  <si>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</si>
  <si>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</si>
  <si>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</si>
  <si>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</si>
  <si>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</si>
  <si>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</si>
  <si>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</si>
  <si>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</si>
  <si>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</si>
  <si>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</si>
  <si>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</si>
  <si>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</si>
  <si>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</si>
  <si>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</si>
  <si>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</si>
  <si>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</si>
  <si>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</si>
  <si>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</si>
  <si>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</si>
  <si>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</si>
  <si>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</si>
  <si>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</si>
  <si>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</si>
  <si>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</si>
  <si>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</si>
  <si>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</si>
  <si>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</si>
  <si>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</si>
  <si>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</si>
  <si>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</si>
  <si>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</si>
  <si>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</si>
  <si>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</si>
  <si>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</si>
  <si>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</si>
  <si>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</si>
  <si>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</si>
  <si>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</si>
  <si>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</si>
  <si>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</si>
  <si>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</si>
  <si>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</si>
  <si>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</si>
  <si>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</si>
  <si>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</si>
  <si>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</si>
  <si>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</si>
  <si>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</si>
  <si>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</si>
  <si>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</si>
  <si>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</si>
  <si>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</si>
  <si>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</si>
  <si>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</si>
  <si>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</si>
  <si>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</si>
  <si>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</si>
  <si>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</si>
  <si>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</si>
  <si>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</si>
  <si>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</si>
  <si>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</si>
  <si>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</si>
  <si>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</si>
  <si>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</si>
  <si>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</si>
  <si>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</si>
  <si>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</si>
  <si>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</si>
  <si>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</si>
  <si>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</si>
  <si>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</si>
  <si>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</si>
  <si>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</si>
  <si>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</si>
  <si>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</si>
  <si>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</si>
  <si>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</si>
  <si>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</si>
  <si>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</si>
  <si>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</si>
  <si>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</si>
  <si>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</si>
  <si>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</si>
  <si>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</si>
  <si>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</si>
  <si>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</si>
  <si>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</si>
  <si>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</si>
  <si>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</si>
  <si>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</si>
  <si>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</si>
  <si>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</si>
  <si>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</si>
  <si>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</si>
  <si>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</si>
  <si>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</si>
  <si>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</si>
  <si>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</si>
  <si>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</si>
  <si>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</si>
  <si>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</si>
  <si>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</si>
  <si>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</si>
  <si>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</si>
  <si>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</si>
  <si>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</si>
  <si>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</si>
  <si>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</si>
  <si>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</si>
  <si>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</si>
  <si>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</si>
  <si>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</si>
  <si>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</si>
  <si>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</si>
  <si>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</si>
  <si>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</si>
  <si>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</si>
  <si>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</si>
  <si>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</si>
  <si>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</si>
  <si>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</si>
  <si>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</si>
  <si>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</si>
  <si>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</si>
  <si>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</si>
  <si>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</si>
  <si>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</si>
  <si>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</si>
  <si>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</si>
  <si>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</si>
  <si>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</si>
  <si>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</si>
  <si>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</si>
  <si>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</si>
  <si>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</si>
  <si>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</si>
  <si>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</si>
  <si>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</si>
  <si>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</si>
  <si>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</si>
  <si>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</si>
  <si>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</si>
  <si>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</si>
  <si>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</si>
  <si>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</si>
  <si>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</si>
  <si>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</si>
  <si>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</si>
  <si>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</si>
  <si>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</si>
  <si>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</si>
  <si>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</si>
  <si>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</si>
  <si>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</si>
  <si>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</si>
  <si>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</si>
  <si>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</si>
  <si>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</si>
  <si>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</si>
  <si>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</si>
  <si>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</si>
  <si>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</si>
  <si>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</si>
  <si>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</si>
  <si>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</si>
  <si>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</si>
  <si>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</si>
  <si>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</si>
  <si>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</si>
  <si>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</si>
  <si>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</si>
  <si>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</si>
  <si>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</si>
  <si>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</si>
  <si>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</si>
  <si>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</si>
  <si>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</si>
  <si>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</si>
  <si>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</si>
  <si>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</si>
  <si>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</si>
  <si>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</si>
  <si>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</si>
  <si>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</si>
  <si>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</si>
  <si>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</si>
  <si>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</si>
  <si>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</si>
  <si>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</si>
  <si>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</si>
  <si>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</si>
  <si>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</si>
  <si>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</si>
  <si>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</si>
  <si>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</si>
  <si>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</si>
  <si>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</si>
  <si>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</si>
  <si>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</si>
  <si>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</si>
  <si>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</si>
  <si>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</si>
  <si>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</si>
  <si>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</si>
  <si>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</si>
  <si>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</si>
  <si>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</si>
  <si>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</si>
  <si>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</si>
  <si>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</si>
  <si>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</si>
  <si>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</si>
  <si>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</si>
  <si>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</si>
  <si>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</si>
  <si>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</si>
  <si>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</si>
  <si>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</si>
  <si>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</si>
  <si>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</si>
  <si>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</si>
  <si>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</si>
  <si>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</si>
  <si>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</si>
  <si>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</si>
  <si>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</si>
  <si>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</si>
  <si>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</si>
  <si>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</si>
  <si>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</si>
  <si>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</si>
  <si>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</si>
  <si>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</si>
  <si>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</si>
  <si>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</si>
  <si>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</si>
  <si>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</si>
  <si>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</si>
  <si>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</si>
  <si>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</si>
  <si>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</si>
  <si>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</si>
  <si>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</si>
  <si>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</si>
  <si>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</si>
  <si>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</si>
  <si>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</si>
  <si>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</si>
  <si>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</si>
  <si>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</si>
  <si>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</si>
  <si>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</si>
  <si>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</si>
  <si>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</si>
  <si>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</si>
  <si>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</si>
  <si>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</si>
  <si>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</si>
  <si>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</si>
  <si>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</si>
  <si>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</si>
  <si>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</si>
  <si>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</si>
  <si>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</si>
  <si>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</si>
  <si>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</si>
  <si>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</si>
  <si>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</si>
  <si>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</si>
  <si>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</si>
  <si>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</si>
  <si>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</si>
  <si>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</si>
  <si>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</si>
  <si>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</si>
  <si>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</si>
  <si>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</si>
  <si>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</si>
  <si>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</si>
  <si>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</si>
  <si>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</si>
  <si>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</si>
  <si>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</si>
  <si>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</si>
  <si>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</si>
  <si>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</si>
  <si>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</si>
  <si>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</si>
  <si>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</si>
  <si>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</si>
  <si>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</si>
  <si>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</si>
  <si>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</si>
  <si>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</si>
  <si>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</si>
  <si>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</si>
  <si>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</si>
  <si>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</si>
  <si>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</si>
  <si>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</si>
  <si>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</si>
  <si>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</si>
  <si>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</si>
  <si>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</si>
  <si>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</si>
  <si>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</si>
  <si>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</si>
  <si>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</si>
  <si>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</si>
  <si>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</si>
  <si>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</si>
  <si>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</si>
  <si>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</si>
  <si>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</si>
  <si>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</si>
  <si>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</si>
  <si>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</si>
  <si>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</si>
  <si>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</si>
  <si>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</si>
  <si>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</si>
  <si>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</si>
  <si>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</si>
  <si>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</si>
  <si>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</si>
  <si>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</si>
  <si>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</si>
  <si>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</si>
  <si>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</si>
  <si>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</si>
  <si>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</si>
  <si>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</si>
  <si>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</si>
  <si>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</si>
  <si>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</si>
  <si>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</si>
  <si>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</si>
  <si>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</si>
  <si>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</si>
  <si>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</si>
  <si>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</si>
  <si>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</si>
  <si>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</si>
  <si>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</si>
  <si>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</si>
  <si>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</si>
  <si>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</si>
  <si>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</si>
  <si>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</si>
  <si>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</si>
  <si>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</si>
  <si>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</si>
  <si>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</si>
  <si>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</si>
  <si>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</si>
  <si>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</si>
  <si>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</si>
  <si>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</si>
  <si>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</si>
  <si>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</si>
  <si>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</si>
  <si>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</si>
  <si>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</si>
  <si>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</si>
  <si>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</si>
  <si>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PCM-20251027-00002131</t>
  </si>
  <si>
    <t>ETA 30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</si>
  <si>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</si>
  <si>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</si>
  <si>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</si>
  <si>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</si>
  <si>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</si>
  <si>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</si>
  <si>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</si>
  <si>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</si>
  <si>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TT-20251027-00117</t>
  </si>
  <si>
    <t>EM team moved need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</si>
</sst>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2" totalsRowShown="0" headerRowDxfId="174" dataDxfId="173" headerRowBorderDxfId="171" tableBorderDxfId="172" totalsRowBorderDxfId="170">
  <autoFilter ref="A1:L5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6" totalsRowShown="0" headerRowDxfId="157" dataDxfId="156" headerRowBorderDxfId="154" tableBorderDxfId="155" totalsRowBorderDxfId="153">
  <autoFilter ref="A1:CJ20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6" totalsRowShown="0" headerRowDxfId="31" dataDxfId="30" headerRowBorderDxfId="28" tableBorderDxfId="29">
  <autoFilter ref="A1:L44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2"/>
  <sheetViews>
    <sheetView workbookViewId="0">
      <selection activeCell="C9" sqref="C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295.01800925925636</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45957.966435185182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45957.966435185182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45957.966435185182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45957.966435185182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45957.966435185182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45957.966435185182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45957.966435185182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45957.966435185182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45957.966435185182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45957.966435185182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45957.966435185182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45957.966435185182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45957.966435185182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45957.966435185182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45957.966435185182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45957.966435185182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45957.966435185182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45957.966435185182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45957.966435185182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45957.966435185182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45957.966435185182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45957.966435185182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45957.966435185182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45957.966435185182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45957.966435185182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45957.966435185182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45957.966435185182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45957.966435185182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45957.966435185182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45957.966435185182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45957.966435185182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45957.966435185182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45957.966435185182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45957.966435185182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45957.966435185182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45957.966435185182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45957.966435185182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45957.966435185182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45957.966435185182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45957.966435185182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45957.966435185182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45957.966435185182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45957.966435185182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45957.966435185182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45957.966435185182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45957.966435185182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45957.966435185182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45957.966435185182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45957.966435185182</v>
      </c>
      <c r="H51" s="136"/>
      <c r="I51" s="134" t="str">
        <f>IFERROR(VLOOKUP(D51,DB!A:F,6,0),"")</f>
        <v/>
      </c>
      <c r="J51" s="134" t="str">
        <f>IFERROR(VLOOKUP(D51,DB!A:G,7,0),"")</f>
        <v/>
      </c>
      <c r="K51" s="138"/>
      <c r="L51" s="139" t="str">
        <f>IFERROR(VLOOKUP(D51,DB!A:I,9,0),"")</f>
        <v/>
      </c>
    </row>
    <row r="52" spans="1:12" ht="15" customHeight="1">
      <c r="A52" s="145"/>
      <c r="B52" s="146" t="str">
        <f>IFERROR(VLOOKUP(D52,DB!A:K,11,0),"")</f>
        <v/>
      </c>
      <c r="C52" s="146"/>
      <c r="D52" s="146"/>
      <c r="E52" s="147"/>
      <c r="F52" s="148"/>
      <c r="G52" s="149">
        <f ca="1">IFERROR(NOW()-F52,"")</f>
        <v>45957.966435185182</v>
      </c>
      <c r="H52" s="148"/>
      <c r="I52" s="146" t="str">
        <f>IFERROR(VLOOKUP(D52,DB!A:F,6,0),"")</f>
        <v/>
      </c>
      <c r="J52" s="146" t="str">
        <f>IFERROR(VLOOKUP(D52,DB!A:G,7,0),"")</f>
        <v/>
      </c>
      <c r="K52" s="150"/>
      <c r="L52" s="151" t="str">
        <f>IFERROR(VLOOKUP(D52,DB!A:I,9,0),"")</f>
        <v/>
      </c>
    </row>
  </sheetData>
  <customSheetViews>
    <customSheetView guid="{F6042A99-DD27-4453-835D-0834D95730CC}" filter="1" showAutoFilter="1">
      <pageMargins left="0" right="0" top="0" bottom="0" header="0" footer="0"/>
      <autoFilter ref="B1:M1" xr:uid="{6F941D35-9661-4D95-9901-4CE74D202759}"/>
    </customSheetView>
  </customSheetViews>
  <dataValidations count="2">
    <dataValidation allowBlank="1" showInputMessage="1" showErrorMessage="1" sqref="E1" xr:uid="{5DBA255D-CDD9-49FB-AD3C-AF70AB4EE696}"/>
    <dataValidation type="list" allowBlank="1" showInputMessage="1" showErrorMessage="1" sqref="E2:E5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6"/>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132.96659722222103</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27751</v>
      </c>
      <c r="E4" s="114" t="s">
        <v>39077</v>
      </c>
      <c r="F4" s="115">
        <v>45957.921539351853</v>
      </c>
      <c r="G4" s="116">
        <f ca="1">IFERROR(NOW()-F4,"-")</f>
        <v>4.4895833329064772E-2</v>
      </c>
      <c r="H4" s="115">
        <v>45957.916678240741</v>
      </c>
      <c r="I4" s="18" t="str">
        <f>IFERROR(VLOOKUP(D4,DB!A:F,6,0),"")</f>
        <v>Generator-SG</v>
      </c>
      <c r="J4" s="18" t="str">
        <f>IFERROR(VLOOKUP(D4,DB!A:G,7,0),"")</f>
        <v>Good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45957.966435185182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45957.966435185182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45957.966435185182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45957.966435185182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45957.966435185182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45957.966435185182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45957.966435185182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45957.966435185182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45957.966435185182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45957.966435185182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45957.966435185182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45957.966435185182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45957.966435185182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45957.966435185182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45957.966435185182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45957.966435185182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45957.966435185182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45957.966435185182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45957.966435185182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45957.966435185182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45957.966435185182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45957.966435185182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45957.966435185182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45957.966435185182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45957.966435185182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45957.966435185182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45957.966435185182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45957.966435185182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45957.966435185182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45957.966435185182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45957.966435185182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45957.966435185182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45957.966435185182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45957.966435185182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45957.966435185182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45957.966435185182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45957.966435185182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45957.966435185182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45957.966435185182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45957.966435185182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45957.966435185182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45957.966435185182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45957.966435185182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45957.966435185182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45957.966435185182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45957.966435185182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45957.966435185182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45957.966435185182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45957.966435185182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45957.966435185182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45957.966435185182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45957.966435185182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45957.966435185182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45957.966435185182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45957.966435185182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45957.966435185182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45957.966435185182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61"/>
      <c r="B62" s="162" t="str">
        <f>IFERROR(VLOOKUP(D62,DB!A:K,11,0),"")</f>
        <v/>
      </c>
      <c r="C62" s="162"/>
      <c r="D62" s="162"/>
      <c r="E62" s="163"/>
      <c r="F62" s="164"/>
      <c r="G62" s="165">
        <f ca="1">IFERROR(NOW()-F62,"-")</f>
        <v>45957.966435185182</v>
      </c>
      <c r="H62" s="164"/>
      <c r="I62" s="162" t="str">
        <f>IFERROR(VLOOKUP(D62,DB!A:F,6,0),"")</f>
        <v/>
      </c>
      <c r="J62" s="162" t="str">
        <f>IFERROR(VLOOKUP(D62,DB!A:G,7,0),"")</f>
        <v/>
      </c>
      <c r="K62" s="166"/>
      <c r="L62" s="162" t="str">
        <f>IFERROR(VLOOKUP(D62,DB!A:I,9,0),"")</f>
        <v/>
      </c>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62"/>
      <c r="AL62" s="162"/>
      <c r="AM62" s="162"/>
      <c r="AN62" s="162"/>
      <c r="AO62" s="162"/>
      <c r="AP62" s="162"/>
      <c r="AQ62" s="162"/>
      <c r="AR62" s="162"/>
      <c r="AS62" s="162"/>
      <c r="AT62" s="162"/>
      <c r="AU62" s="162"/>
      <c r="AV62" s="162"/>
      <c r="AW62" s="162"/>
      <c r="AX62" s="162"/>
      <c r="AY62" s="162"/>
      <c r="AZ62" s="162"/>
      <c r="BA62" s="162"/>
      <c r="BB62" s="162"/>
      <c r="BC62" s="162"/>
      <c r="BD62" s="162"/>
      <c r="BE62" s="162"/>
      <c r="BF62" s="162"/>
      <c r="BG62" s="162"/>
      <c r="BH62" s="162"/>
      <c r="BI62" s="162"/>
      <c r="BJ62" s="162"/>
      <c r="BK62" s="162"/>
      <c r="BL62" s="162"/>
      <c r="BM62" s="162"/>
      <c r="BN62" s="162"/>
      <c r="BO62" s="162"/>
      <c r="BP62" s="162"/>
      <c r="BQ62" s="162"/>
      <c r="BR62" s="162"/>
      <c r="BS62" s="162"/>
      <c r="BT62" s="162"/>
      <c r="BU62" s="162"/>
      <c r="BV62" s="162"/>
      <c r="BW62" s="162"/>
      <c r="BX62" s="162"/>
      <c r="BY62" s="162"/>
      <c r="BZ62" s="162"/>
      <c r="CA62" s="162"/>
      <c r="CB62" s="162"/>
      <c r="CC62" s="162"/>
      <c r="CD62" s="162"/>
      <c r="CE62" s="162"/>
      <c r="CF62" s="162"/>
      <c r="CG62" s="162"/>
      <c r="CH62" s="162"/>
      <c r="CI62" s="162"/>
      <c r="CJ62" s="167"/>
    </row>
    <row r="63" spans="1:88" ht="31.5" customHeight="1">
      <c r="A63" s="113"/>
      <c r="B63" s="18" t="str">
        <f>IFERROR(VLOOKUP(D63,DB!A:K,11,0),"")</f>
        <v/>
      </c>
      <c r="C63" s="18"/>
      <c r="D63" s="18"/>
      <c r="E63" s="114"/>
      <c r="F63" s="115"/>
      <c r="G63" s="116">
        <f ca="1">IFERROR(NOW()-F63,"-")</f>
        <v>45957.966435185182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45957.966435185182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45957.966435185182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45957.966435185182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45957.966435185182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45957.966435185182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45957.966435185182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45957.966435185182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45957.966435185182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45957.966435185182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45957.966435185182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45957.966435185182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45957.966435185182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45957.966435185182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45957.966435185182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45957.966435185182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45957.966435185182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45957.966435185182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45957.966435185182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45957.966435185182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45957.966435185182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45957.966435185182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45957.966435185182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45957.966435185182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45957.966435185182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45957.966435185182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45957.966435185182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45957.966435185182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45957.966435185182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45957.966435185182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45957.966435185182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45957.966435185182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45957.966435185182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45957.966435185182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45957.966435185182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45957.966435185182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45957.966435185182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45957.966435185182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45957.966435185182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45957.966435185182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45957.966435185182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45957.966435185182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45957.966435185182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45957.966435185182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45957.966435185182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45957.966435185182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45957.966435185182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45957.966435185182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45957.966435185182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45957.966435185182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45957.966435185182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45957.966435185182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45957.966435185182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45957.966435185182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45957.966435185182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45957.966435185182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45957.966435185182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45957.966435185182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45957.966435185182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45957.966435185182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45957.966435185182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45957.966435185182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45957.966435185182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45957.966435185182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45957.966435185182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45957.966435185182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45957.966435185182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45957.966435185182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45957.966435185182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45957.966435185182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45957.966435185182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45957.966435185182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45957.966435185182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45957.966435185182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45957.966435185182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45957.966435185182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45957.966435185182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45957.966435185182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45957.966435185182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45957.966435185182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45957.966435185182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45957.966435185182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45957.966435185182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45957.966435185182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45957.966435185182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45957.966435185182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45957.966435185182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45957.966435185182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45957.966435185182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45957.966435185182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45957.966435185182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45957.966435185182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45957.966435185182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45957.966435185182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45957.966435185182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45957.966435185182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45957.966435185182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45957.966435185182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45957.966435185182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45957.966435185182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45957.966435185182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45957.966435185182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45957.966435185182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45957.966435185182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45957.966435185182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45957.966435185182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45957.966435185182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45957.966435185182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45957.966435185182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45957.966435185182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45957.966435185182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45957.966435185182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45957.966435185182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45957.966435185182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45957.966435185182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45957.966435185182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45957.966435185182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45957.966435185182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45957.966435185182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45957.966435185182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45957.966435185182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45957.966435185182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45957.966435185182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45957.966435185182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45957.966435185182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45957.966435185182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45957.966435185182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45957.966435185182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45957.966435185182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45957.966435185182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45957.966435185182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45957.966435185182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45957.966435185182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45957.966435185182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45957.966435185182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45957.966435185182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45957.966435185182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45957.966435185182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45957.966435185182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45957.966435185182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45957.966435185182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45957.966435185182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45957.966435185182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61"/>
      <c r="B206" s="162" t="str">
        <f>IFERROR(VLOOKUP(D206,DB!A:K,11,0),"")</f>
        <v/>
      </c>
      <c r="C206" s="162"/>
      <c r="D206" s="162"/>
      <c r="E206" s="163"/>
      <c r="F206" s="164"/>
      <c r="G206" s="165">
        <f ca="1">IFERROR(NOW()-F206,"-")</f>
        <v>45957.966435185182</v>
      </c>
      <c r="H206" s="164"/>
      <c r="I206" s="162" t="str">
        <f>IFERROR(VLOOKUP(D206,DB!A:F,6,0),"")</f>
        <v/>
      </c>
      <c r="J206" s="162" t="str">
        <f>IFERROR(VLOOKUP(D206,DB!A:G,7,0),"")</f>
        <v/>
      </c>
      <c r="K206" s="166"/>
      <c r="L206" s="162" t="str">
        <f>IFERROR(VLOOKUP(D206,DB!A:I,9,0),"")</f>
        <v/>
      </c>
      <c r="M206" s="162"/>
      <c r="N206" s="162"/>
      <c r="O206" s="162"/>
      <c r="P206" s="162"/>
      <c r="Q206" s="162"/>
      <c r="R206" s="162"/>
      <c r="S206" s="162"/>
      <c r="T206" s="162"/>
      <c r="U206" s="162"/>
      <c r="V206" s="162"/>
      <c r="W206" s="162"/>
      <c r="X206" s="162"/>
      <c r="Y206" s="162"/>
      <c r="Z206" s="162"/>
      <c r="AA206" s="162"/>
      <c r="AB206" s="162"/>
      <c r="AC206" s="162"/>
      <c r="AD206" s="162"/>
      <c r="AE206" s="162"/>
      <c r="AF206" s="162"/>
      <c r="AG206" s="162"/>
      <c r="AH206" s="162"/>
      <c r="AI206" s="162"/>
      <c r="AJ206" s="162"/>
      <c r="AK206" s="162"/>
      <c r="AL206" s="162"/>
      <c r="AM206" s="162"/>
      <c r="AN206" s="162"/>
      <c r="AO206" s="162"/>
      <c r="AP206" s="162"/>
      <c r="AQ206" s="162"/>
      <c r="AR206" s="162"/>
      <c r="AS206" s="162"/>
      <c r="AT206" s="162"/>
      <c r="AU206" s="162"/>
      <c r="AV206" s="162"/>
      <c r="AW206" s="162"/>
      <c r="AX206" s="162"/>
      <c r="AY206" s="162"/>
      <c r="AZ206" s="162"/>
      <c r="BA206" s="162"/>
      <c r="BB206" s="162"/>
      <c r="BC206" s="162"/>
      <c r="BD206" s="162"/>
      <c r="BE206" s="162"/>
      <c r="BF206" s="162"/>
      <c r="BG206" s="162"/>
      <c r="BH206" s="162"/>
      <c r="BI206" s="162"/>
      <c r="BJ206" s="162"/>
      <c r="BK206" s="162"/>
      <c r="BL206" s="162"/>
      <c r="BM206" s="162"/>
      <c r="BN206" s="162"/>
      <c r="BO206" s="162"/>
      <c r="BP206" s="162"/>
      <c r="BQ206" s="162"/>
      <c r="BR206" s="162"/>
      <c r="BS206" s="162"/>
      <c r="BT206" s="162"/>
      <c r="BU206" s="162"/>
      <c r="BV206" s="162"/>
      <c r="BW206" s="162"/>
      <c r="BX206" s="162"/>
      <c r="BY206" s="162"/>
      <c r="BZ206" s="162"/>
      <c r="CA206" s="162"/>
      <c r="CB206" s="162"/>
      <c r="CC206" s="162"/>
      <c r="CD206" s="162"/>
      <c r="CE206" s="162"/>
      <c r="CF206" s="162"/>
      <c r="CG206" s="162"/>
      <c r="CH206" s="162"/>
      <c r="CI206" s="162"/>
      <c r="CJ206" s="167"/>
    </row>
  </sheetData>
  <dataValidations count="2">
    <dataValidation allowBlank="1" showInputMessage="1" showErrorMessage="1" sqref="E1" xr:uid="{4D935161-CDD3-4592-B877-3FB59C99E142}"/>
    <dataValidation type="list" allowBlank="1" showInputMessage="1" showErrorMessage="1" sqref="E3:E20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45957.966435185182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45957.966435185182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45957.966435185182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45957.966435185182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45957.966435185182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45957.966435185182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45957.966435185182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45957.966435185182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45957.966435185182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45957.966435185182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45957.966435185182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45957.966435185182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45957.966435185182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45957.966435185182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45957.966435185182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45957.966435185182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45957.966435185182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45957.966435185182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45957.966435185182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45957.966435185182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45957.966435185182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45957.966435185182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45957.966435185182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45957.966435185182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45957.966435185182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45957.966435185182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45957.966435185182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45957.966435185182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45957.966435185182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45957.966435185182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45957.966435185182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45957.966435185182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45957.966435185182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45957.966435185182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45957.966435185182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45957.966435185182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45957.966435185182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45957.966435185182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45957.966435185182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45957.966435185182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45957.966435185182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45957.966435185182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45957.966435185182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45957.966435185182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45957.966435185182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45957.966435185182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45957.966435185182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45957.966435185182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45957.966435185182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45957.966435185182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45957.966435185182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45957.966435185182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45957.966435185182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45957.966435185182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45957.966435185182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45957.966435185182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45957.966435185182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45957.966435185182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45957.966435185182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45957.966435185182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45957.966435185182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45957.966435185182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45957.966435185182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45957.966435185182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45957.966435185182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45957.966435185182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45957.966435185182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45957.966435185182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45957.966435185182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45957.966435185182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45957.966435185182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45957.966435185182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45957.966435185182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45957.966435185182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45957.966435185182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45957.966435185182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45957.966435185182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45957.966435185182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45957.966435185182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45957.966435185182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45957.966435185182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45957.966435185182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45957.966435185182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45957.966435185182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45957.966435185182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45957.966435185182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45957.966435185182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45957.966435185182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45957.966435185182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45957.966435185182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45957.966435185182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45957.966435185182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45957.966435185182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45957.966435185182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45957.966435185182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45957.966435185182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45957.966435185182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45957.966435185182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45957.966435185182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45957.966435185182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45957.966435185182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45957.966435185182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45957.966435185182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45957.966435185182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45957.966435185182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45957.966435185182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45957.966435185182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45957.966435185182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45957.966435185182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45957.966435185182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45957.966435185182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45957.966435185182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45957.966435185182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45957.966435185182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45957.966435185182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45957.966435185182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45957.966435185182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45957.966435185182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45957.966435185182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45957.966435185182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45957.966435185182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45957.966435185182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45957.966435185182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45957.966435185182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45957.966435185182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45957.966435185182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45957.966435185182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45957.966435185182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45957.966435185182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45957.966435185182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45957.966435185182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45957.966435185182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45957.966435185182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45957.966435185182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45957.966435185182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45957.966435185182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45957.966435185182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45957.966435185182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45957.966435185182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45957.966435185182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45957.966435185182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45957.966435185182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45957.966435185182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45957.966435185182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45957.966435185182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45957.966435185182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45957.966435185182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45957.966435185182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45957.966435185182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45957.966435185182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45957.966435185182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45957.966435185182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45957.966435185182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45957.966435185182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45957.966435185182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45957.966435185182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45957.966435185182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45957.966435185182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45957.966435185182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45957.966435185182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45957.966435185182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45957.966435185182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45957.966435185182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45957.966435185182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45957.966435185182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45957.966435185182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45957.966435185182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45957.966435185182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45957.966435185182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45957.966435185182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45957.966435185182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45957.966435185182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45957.966435185182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45957.966435185182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45957.966435185182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45957.966435185182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45957.966435185182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45957.966435185182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45957.966435185182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45957.966435185182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45957.966435185182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45957.966435185182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45957.966435185182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45957.966435185182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45957.966435185182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45957.966435185182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45957.966435185182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45957.966435185182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45957.966435185182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45957.966435185182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45957.966435185182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45957.966435185182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45957.966435185182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45957.966435185182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45957.966435185182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45957.966435185182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45957.966435185182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45957.966435185182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45957.966435185182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45957.966435185182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45957.966435185182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45957.966435185182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45957.966435185182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45957.966435185182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45957.966435185182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45957.966435185182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45957.966435185182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45957.966435185182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45957.966435185182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45957.966435185182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45957.966435185182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45957.966435185182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45957.966435185182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45957.966435185182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45957.966435185182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45957.966435185182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45957.966435185182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45957.966435185182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45957.966435185182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45957.966435185182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45957.966435185182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45957.966435185182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45957.966435185182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45957.966435185182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45957.966435185182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45957.966435185182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45957.966435185182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45957.966435185182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45957.966435185182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45957.966435185182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45957.966435185182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45957.966435185182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45957.966435185182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45957.966435185182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45957.966435185182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45957.966435185182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45957.966435185182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45957.966435185182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45957.966435185182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45957.966435185182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45957.966435185182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45957.966435185182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45957.966435185182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45957.966435185182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45957.966435185182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45957.966435185182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45957.966435185182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45957.966435185182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45957.966435185182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45957.966435185182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45957.966435185182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45957.966435185182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45957.966435185182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45957.966435185182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45957.966435185182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45957.966435185182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45957.966435185182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45957.966435185182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45957.966435185182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45957.966435185182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45957.966435185182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45957.966435185182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45957.966435185182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45957.966435185182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45957.966435185182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45957.966435185182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45957.966435185182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45957.966435185182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45957.966435185182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45957.966435185182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45957.966435185182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45957.966435185182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45957.966435185182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45957.966435185182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45957.966435185182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45957.966435185182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45957.966435185182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45957.966435185182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45957.966435185182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45957.966435185182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45957.966435185182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45957.966435185182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45957.966435185182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45957.966435185182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45957.966435185182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45957.966435185182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45957.966435185182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45957.966435185182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45957.966435185182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45957.966435185182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45957.966435185182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45957.966435185182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45957.966435185182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45957.966435185182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45957.966435185182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45957.966435185182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45957.966435185182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45957.966435185182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45957.966435185182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45957.966435185182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45957.966435185182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45957.966435185182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45957.966435185182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45957.966435185182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45957.966435185182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45957.966435185182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45957.966435185182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45957.966435185182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45957.966435185182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45957.966435185182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45957.966435185182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45957.966435185182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45957.966435185182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45957.966435185182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45957.966435185182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45957.966435185182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45957.966435185182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45957.966435185182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45957.966435185182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45957.966435185182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45957.966435185182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45957.966435185182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45957.966435185182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45957.966435185182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45957.966435185182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45957.966435185182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45957.966435185182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45957.966435185182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45957.966435185182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45957.966435185182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45957.966435185182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45957.966435185182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45957.966435185182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45957.966435185182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45957.966435185182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45957.966435185182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45957.966435185182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45957.966435185182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45957.966435185182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45957.966435185182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45957.966435185182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45957.966435185182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45957.966435185182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45957.966435185182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45957.966435185182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45957.966435185182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45957.966435185182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45957.966435185182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45957.966435185182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45957.966435185182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45957.966435185182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45957.966435185182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45957.966435185182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45957.966435185182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45957.966435185182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45957.966435185182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45957.966435185182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45957.966435185182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45957.966435185182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45957.966435185182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45957.966435185182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45957.966435185182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45957.966435185182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45957.966435185182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45957.966435185182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45957.966435185182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45957.966435185182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45957.966435185182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45957.966435185182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45957.966435185182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45957.966435185182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45957.966435185182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45957.966435185182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45957.966435185182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45957.966435185182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45957.966435185182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45957.966435185182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45957.966435185182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45957.966435185182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45957.966435185182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45957.966435185182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45957.966435185182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45957.966435185182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45957.966435185182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45957.966435185182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45957.966435185182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45957.966435185182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45957.966435185182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45957.966435185182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45957.966435185182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45957.966435185182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45957.966435185182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45957.966435185182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45957.966435185182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45957.966435185182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45957.966435185182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45957.966435185182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45957.966435185182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45957.966435185182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45957.966435185182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45957.966435185182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45957.966435185182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45957.966435185182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45957.966435185182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45957.966435185182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45957.966435185182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45957.966435185182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45957.966435185182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45957.966435185182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45957.966435185182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45957.966435185182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45957.966435185182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45957.966435185182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45957.966435185182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45957.966435185182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45957.966435185182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45957.966435185182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45957.966435185182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45957.966435185182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45957.966435185182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45957.966435185182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45957.966435185182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45957.966435185182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45957.966435185182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45957.966435185182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45957.966435185182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45957.966435185182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45957.966435185182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45957.966435185182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45957.966435185182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45957.966435185182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45957.966435185182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45957.966435185182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45957.966435185182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45957.966435185182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45957.966435185182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45957.966435185182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45957.966435185182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45957.966435185182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45957.966435185182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45957.966435185182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45957.966435185182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45957.966435185182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45957.966435185182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45957.966435185182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45957.966435185182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45957.966435185182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45957.966435185182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45957.966435185182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45957.966435185182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45957.966435185182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45957.966435185182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45957.966435185182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45957.966435185182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45957.966435185182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45957.966435185182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45957.966435185182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45957.966435185182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45957.966435185182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45957.966435185182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45957.966435185182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45957.966435185182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45957.966435185182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45957.966435185182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45957.966435185182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45957.966435185182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45957.966435185182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45957.966435185182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45957.966435185182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45957.966435185182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45957.966435185182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45957.966435185182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45957.966435185182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45957.966435185182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45957.966435185182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45957.966435185182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45957.966435185182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45957.966435185182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45957.966435185182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45957.966435185182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45957.966435185182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45957.966435185182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45957.966435185182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45957.966435185182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45957.966435185182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45957.966435185182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45957.966435185182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45957.966435185182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45957.966435185182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45957.966435185182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45957.966435185182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45957.966435185182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45957.966435185182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45957.966435185182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45957.966435185182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45957.966435185182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45957.966435185182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45957.966435185182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45957.966435185182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45957.966435185182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45957.966435185182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45957.966435185182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45957.966435185182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45957.966435185182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45957.966435185182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45957.966435185182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45957.966435185182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45957.966435185182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45957.966435185182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45957.966435185182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45957.966435185182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45957.966435185182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45957.966435185182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45957.966435185182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45957.966435185182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45957.966435185182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45957.966435185182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45957.966435185182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45957.966435185182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45957.966435185182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45957.966435185182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45957.966435185182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45957.966435185182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45957.966435185182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45957.966435185182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45957.966435185182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45957.966435185182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45957.966435185182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45957.966435185182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45957.966435185182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45957.966435185182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45957.966435185182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45957.966435185182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45957.966435185182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45957.966435185182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45957.966435185182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45957.966435185182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45957.966435185182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45957.966435185182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45957.966435185182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45957.966435185182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45957.966435185182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45957.966435185182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45957.966435185182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45957.966435185182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45957.966435185182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45957.966435185182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45957.966435185182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45957.966435185182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45957.966435185182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45957.966435185182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45957.966435185182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45957.966435185182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45957.966435185182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45957.966435185182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45957.966435185182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45957.966435185182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45957.966435185182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45957.966435185182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45957.966435185182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45957.966435185182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45957.966435185182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45957.966435185182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45957.966435185182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45957.966435185182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45957.966435185182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45957.966435185182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45957.966435185182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45957.966435185182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45957.966435185182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45957.966435185182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45957.966435185182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45957.966435185182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45957.966435185182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45957.966435185182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45957.966435185182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45957.966435185182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45957.966435185182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45957.966435185182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45957.966435185182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45957.966435185182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45957.966435185182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45957.966435185182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45957.966435185182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45957.966435185182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45957.966435185182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45957.966435185182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45957.966435185182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45957.966435185182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45957.966435185182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45957.966435185182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45957.966435185182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45957.966435185182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45957.966435185182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45957.966435185182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45957.966435185182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45957.966435185182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45957.966435185182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45957.966435185182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45957.966435185182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45957.966435185182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45957.966435185182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45957.966435185182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45957.966435185182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45957.966435185182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45957.966435185182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45957.966435185182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45957.966435185182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45957.966435185182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45957.966435185182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45957.966435185182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45957.966435185182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45957.966435185182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45957.966435185182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45957.966435185182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45957.966435185182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45957.966435185182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45957.966435185182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45957.966435185182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45957.966435185182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45957.966435185182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45957.966435185182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45957.966435185182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45957.966435185182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45957.966435185182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45957.966435185182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45957.966435185182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45957.966435185182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45957.966435185182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45957.966435185182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45957.966435185182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45957.966435185182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45957.966435185182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45957.966435185182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45957.966435185182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45957.966435185182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45957.966435185182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45957.966435185182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45957.966435185182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45957.966435185182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45957.966435185182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45957.966435185182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45957.966435185182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45957.966435185182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45957.966435185182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45957.966435185182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45957.966435185182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45957.966435185182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45957.966435185182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45957.966435185182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45957.966435185182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45957.966435185182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45957.966435185182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45957.966435185182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45957.966435185182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45957.966435185182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45957.966435185182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45957.966435185182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45957.966435185182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45957.966435185182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45957.966435185182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45957.966435185182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45957.966435185182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45957.966435185182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45957.966435185182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45957.966435185182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45957.966435185182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45957.966435185182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45957.966435185182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45957.966435185182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45957.966435185182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45957.966435185182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45957.966435185182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45957.966435185182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45957.966435185182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45957.966435185182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45957.966435185182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45957.966435185182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45957.966435185182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45957.966435185182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45957.966435185182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45957.966435185182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45957.966435185182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45957.966435185182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45957.966435185182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45957.966435185182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45957.966435185182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45957.966435185182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45957.966435185182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45957.966435185182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45957.966435185182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45957.966435185182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45957.966435185182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45957.966435185182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45957.966435185182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45957.966435185182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45957.966435185182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45957.966435185182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45957.966435185182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45957.966435185182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45957.966435185182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45957.966435185182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45957.966435185182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45957.966435185182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45957.966435185182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45957.966435185182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45957.966435185182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45957.966435185182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45957.966435185182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45957.966435185182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45957.966435185182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45957.966435185182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45957.966435185182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45957.966435185182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45957.966435185182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45957.966435185182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45957.966435185182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45957.966435185182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45957.966435185182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45957.966435185182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45957.966435185182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45957.966435185182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45957.966435185182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45957.966435185182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45957.966435185182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45957.966435185182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45957.966435185182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45957.966435185182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45957.966435185182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45957.966435185182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45957.966435185182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45957.966435185182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45957.966435185182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45957.966435185182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45957.966435185182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45957.966435185182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45957.966435185182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45957.966435185182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45957.966435185182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45957.966435185182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45957.966435185182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45957.966435185182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45957.966435185182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45957.966435185182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45957.966435185182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45957.966435185182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45957.966435185182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45957.966435185182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45957.966435185182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45957.966435185182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45957.966435185182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45957.966435185182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45957.966435185182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45957.966435185182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45957.966435185182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45957.966435185182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45957.966435185182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45957.966435185182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45957.966435185182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45957.966435185182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45957.966435185182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45957.966435185182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45957.966435185182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45957.966435185182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45957.966435185182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45957.966435185182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45957.966435185182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45957.966435185182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45957.966435185182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45957.966435185182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45957.966435185182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45957.966435185182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45957.966435185182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45957.966435185182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45957.966435185182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45957.966435185182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45957.966435185182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45957.966435185182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45957.966435185182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45957.966435185182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45957.966435185182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45957.966435185182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45957.966435185182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45957.966435185182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45957.966435185182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45957.966435185182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45957.966435185182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45957.966435185182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45957.966435185182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45957.966435185182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45957.966435185182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45957.966435185182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45957.966435185182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45957.966435185182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45957.966435185182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45957.966435185182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45957.966435185182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45957.966435185182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45957.966435185182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45957.966435185182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45957.966435185182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45957.966435185182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45957.966435185182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45957.966435185182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45957.966435185182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45957.966435185182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45957.966435185182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45957.966435185182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45957.966435185182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45957.966435185182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45957.966435185182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45957.966435185182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45957.966435185182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45957.966435185182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45957.966435185182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45957.966435185182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45957.966435185182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45957.966435185182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45957.966435185182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45957.966435185182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45957.966435185182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45957.966435185182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45957.966435185182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45957.966435185182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45957.966435185182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45957.966435185182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45957.966435185182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45957.966435185182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45957.966435185182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45957.966435185182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45957.966435185182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45957.966435185182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45957.966435185182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45957.966435185182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45957.966435185182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45957.966435185182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45957.966435185182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45957.966435185182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45957.966435185182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45957.966435185182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45957.966435185182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45957.966435185182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45957.966435185182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45957.966435185182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45957.966435185182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45957.966435185182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45957.966435185182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45957.966435185182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45957.966435185182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45957.966435185182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45957.966435185182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45957.966435185182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45957.966435185182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45957.966435185182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45957.966435185182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45957.966435185182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45957.966435185182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45957.966435185182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45957.966435185182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45957.966435185182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45957.966435185182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45957.966435185182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45957.966435185182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45957.966435185182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45957.966435185182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45957.966435185182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45957.966435185182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45957.966435185182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45957.966435185182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45957.966435185182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45957.966435185182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45957.966435185182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45957.966435185182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45957.966435185182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45957.966435185182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45957.966435185182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45957.966435185182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45957.966435185182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45957.966435185182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45957.966435185182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45957.966435185182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45957.966435185182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45957.966435185182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45957.966435185182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45957.966435185182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45957.966435185182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45957.966435185182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45957.966435185182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45957.966435185182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45957.966435185182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45957.966435185182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45957.966435185182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45957.966435185182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45957.966435185182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45957.966435185182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45957.966435185182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45957.966435185182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45957.966435185182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45957.966435185182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45957.966435185182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45957.966435185182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45957.966435185182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45957.966435185182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45957.966435185182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45957.966435185182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45957.966435185182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45957.966435185182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45957.966435185182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45957.966435185182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45957.966435185182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45957.966435185182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45957.966435185182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45957.966435185182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45957.966435185182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45957.966435185182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45957.966435185182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45957.966435185182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45957.966435185182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45957.966435185182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45957.966435185182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45957.966435185182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45957.966435185182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45957.966435185182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45957.966435185182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45957.966435185182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45957.966435185182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45957.966435185182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45957.966435185182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45957.966435185182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45957.966435185182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45957.966435185182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45957.966435185182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45957.966435185182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45957.966435185182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45957.966435185182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45957.966435185182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45957.966435185182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45957.966435185182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45957.966435185182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45957.966435185182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45957.966435185182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45957.966435185182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45957.966435185182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45957.966435185182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45957.966435185182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45957.966435185182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45957.966435185182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45957.966435185182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45957.966435185182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45957.966435185182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45957.966435185182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45957.966435185182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45957.966435185182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45957.966435185182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45957.966435185182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45957.966435185182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45957.966435185182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45957.966435185182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45957.966435185182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45957.966435185182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45957.966435185182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45957.966435185182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45957.966435185182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45957.966435185182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45957.966435185182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45957.966435185182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45957.966435185182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45957.966435185182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45957.966435185182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45957.966435185182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45957.966435185182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45957.966435185182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45957.966435185182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45957.966435185182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45957.966435185182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45957.966435185182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45957.966435185182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45957.966435185182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45957.966435185182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45957.966435185182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45957.966435185182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45957.966435185182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45957.966435185182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45957.966435185182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45957.966435185182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45957.966435185182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45957.966435185182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45957.966435185182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45957.966435185182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45957.966435185182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45957.966435185182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45957.966435185182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45957.966435185182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45957.966435185182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45957.966435185182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45957.966435185182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45957.966435185182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45957.966435185182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45957.966435185182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45957.966435185182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45957.966435185182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45957.966435185182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45957.966435185182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45957.966435185182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45957.966435185182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45957.966435185182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45957.966435185182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45957.966435185182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45957.966435185182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45957.966435185182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45957.966435185182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45957.966435185182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45957.966435185182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45957.966435185182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45957.966435185182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45957.966435185182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45957.966435185182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45957.966435185182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45957.966435185182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45957.966435185182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45957.966435185182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45957.966435185182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45957.966435185182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45957.966435185182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45957.966435185182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45957.966435185182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45957.966435185182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45957.966435185182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45957.966435185182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45957.966435185182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45957.966435185182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45957.966435185182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45957.966435185182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45957.966435185182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45957.966435185182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45957.966435185182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45957.966435185182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45957.966435185182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45957.966435185182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45957.966435185182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45957.966435185182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45957.966435185182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45957.966435185182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45957.966435185182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45957.966435185182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45957.966435185182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45957.966435185182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45957.966435185182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45957.966435185182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45957.966435185182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45957.966435185182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45957.966435185182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45957.966435185182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45957.966435185182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45957.966435185182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45957.966435185182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45957.966435185182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45957.966435185182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45957.966435185182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45957.966435185182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45957.966435185182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45957.966435185182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45957.966435185182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45957.966435185182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45957.966435185182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45957.966435185182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45957.966435185182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45957.966435185182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45957.966435185182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45957.966435185182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45957.966435185182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45957.966435185182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45957.966435185182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45957.966435185182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45957.966435185182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45957.966435185182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45957.966435185182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45957.966435185182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45957.966435185182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45957.966435185182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45957.966435185182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45957.966435185182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45957.966435185182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45957.966435185182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45957.966435185182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45957.966435185182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45957.966435185182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45957.966435185182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45957.966435185182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45957.966435185182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45957.966435185182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45957.966435185182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45957.966435185182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45957.966435185182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45957.966435185182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45957.966435185182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45957.966435185182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45957.966435185182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45957.966435185182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45957.966435185182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45957.966435185182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45957.966435185182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45957.966435185182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45957.966435185182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45957.966435185182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45957.966435185182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45957.966435185182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45957.966435185182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45957.966435185182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45957.966435185182</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workbookViewId="0">
      <selection activeCell="D22" sqref="D2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254.4857175925863</v>
      </c>
      <c r="H2" s="99">
        <v>45703.474768518521</v>
      </c>
      <c r="I2" s="99" t="str">
        <f>IFERROR(VLOOKUP(D2,DB!A:F,6,0),"")</f>
        <v>SCECO</v>
      </c>
      <c r="J2" s="99" t="str">
        <f>IFERROR(VLOOKUP(D2,DB!A:G,7,0),"")</f>
        <v>Dead</v>
      </c>
      <c r="K2" s="101" t="s">
        <v>39085</v>
      </c>
      <c r="L2" s="94" t="str">
        <f>IFERROR(VLOOKUP(D2,DB!A:I,9,0),"")</f>
        <v>Latis</v>
      </c>
    </row>
    <row r="3" spans="1:16" ht="15" customHeight="1">
      <c r="A3" s="94"/>
      <c r="B3" s="94" t="str">
        <f>IFERROR(VLOOKUP(D3,DB!A:K,11,0),"")</f>
        <v/>
      </c>
      <c r="C3" s="97"/>
      <c r="D3" s="94"/>
      <c r="E3" s="98"/>
      <c r="F3" s="99"/>
      <c r="G3" s="100">
        <f ca="1">IFERROR(NOW()-F3,"")</f>
        <v>45957.966435185182</v>
      </c>
      <c r="H3" s="99"/>
      <c r="I3" s="99" t="str">
        <f>IFERROR(VLOOKUP(D3,DB!A:F,6,0),"")</f>
        <v/>
      </c>
      <c r="J3" s="99" t="str">
        <f>IFERROR(VLOOKUP(D3,DB!A:G,7,0),"")</f>
        <v/>
      </c>
      <c r="K3" s="101"/>
      <c r="L3" s="94" t="str">
        <f>IFERROR(VLOOKUP(D3,DB!A:I,9,0),"")</f>
        <v/>
      </c>
    </row>
    <row r="4" spans="1:16" ht="15" customHeight="1">
      <c r="A4" s="94"/>
      <c r="B4" s="94" t="str">
        <f>IFERROR(VLOOKUP(D4,DB!A:K,11,0),"")</f>
        <v/>
      </c>
      <c r="C4" s="97"/>
      <c r="D4" s="94"/>
      <c r="E4" s="98"/>
      <c r="F4" s="99"/>
      <c r="G4" s="100">
        <f ca="1">IFERROR(NOW()-F4,"")</f>
        <v>45957.966435185182</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45957.966435185182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45957.966435185182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45957.966435185182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45957.966435185182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45957.966435185182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45957.966435185182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45957.966435185182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45957.966435185182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45957.966435185182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45957.966435185182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45957.966435185182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45957.966435185182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45957.966435185182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45957.966435185182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45957.966435185182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45957.966435185182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45957.966435185182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45957.966435185182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45957.966435185182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45957.966435185182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45957.966435185182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45957.966435185182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45957.966435185182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45957.966435185182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45957.966435185182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45957.966435185182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45957.966435185182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45957.966435185182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45957.966435185182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45957.966435185182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45957.966435185182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45957.966435185182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45957.966435185182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45957.966435185182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45957.966435185182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45957.966435185182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45957.966435185182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45957.966435185182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45957.966435185182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45957.966435185182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45957.966435185182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45957.966435185182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45957.966435185182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45957.966435185182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45957.966435185182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45957.966435185182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45957.966435185182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45957.966435185182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45957.966435185182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45957.966435185182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45957.966435185182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45957.966435185182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45957.966435185182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45957.966435185182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45957.966435185182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45957.966435185182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45957.966435185182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45957.966435185182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45957.966435185182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45957.966435185182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45957.966435185182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45957.966435185182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45957.966435185182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45957.966435185182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45957.966435185182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45957.966435185182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45957.966435185182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45957.966435185182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45957.966435185182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45957.966435185182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45957.966435185182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45957.966435185182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45957.966435185182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45957.966435185182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45957.966435185182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45957.966435185182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45957.966435185182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45957.966435185182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45957.966435185182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45957.966435185182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45957.966435185182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45957.966435185182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45957.966435185182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45957.966435185182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45957.966435185182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45957.966435185182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45957.966435185182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45957.966435185182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45957.966435185182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45957.966435185182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45957.966435185182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45957.966435185182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45957.966435185182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45957.966435185182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45957.966435185182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45957.966435185182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45957.966435185182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45957.966435185182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45957.966435185182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45957.966435185182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45957.966435185182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45957.966435185182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45957.966435185182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45957.966435185182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45957.966435185182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45957.966435185182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45957.966435185182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45957.966435185182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45957.966435185182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45957.966435185182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45957.966435185182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45957.966435185182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45957.966435185182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45957.966435185182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45957.966435185182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45957.966435185182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45957.966435185182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45957.966435185182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45957.966435185182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45957.966435185182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45957.966435185182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45957.966435185182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45957.966435185182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45957.966435185182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45957.966435185182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45957.966435185182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45957.966435185182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45957.966435185182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45957.966435185182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45957.966435185182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45957.966435185182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45957.966435185182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45957.966435185182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45957.966435185182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45957.966435185182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45957.966435185182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45957.966435185182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45957.966435185182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45957.966435185182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45957.966435185182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45957.966435185182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45957.966435185182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45957.966435185182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45957.966435185182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45957.966435185182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45957.966435185182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45957.966435185182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45957.966435185182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45957.966435185182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45957.966435185182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45957.966435185182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45957.966435185182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45957.966435185182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45957.966435185182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45957.966435185182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45957.966435185182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45957.966435185182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45957.966435185182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45957.966435185182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45957.966435185182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45957.966435185182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45957.966435185182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45957.966435185182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45957.966435185182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45957.966435185182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45957.966435185182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45957.966435185182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45957.966435185182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45957.966435185182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45957.966435185182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45957.966435185182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45957.966435185182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45957.966435185182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45957.966435185182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45957.966435185182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45957.966435185182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45957.966435185182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45957.966435185182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45957.966435185182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45957.966435185182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45957.966435185182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45957.966435185182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45957.966435185182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45957.966435185182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45957.966435185182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45957.966435185182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45957.966435185182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45957.966435185182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45957.966435185182</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45957.966435185182</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66.134374999994179</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31.777557870365854</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9.3053240740700858</v>
      </c>
      <c r="H4" s="153">
        <v>45948.661111111112</v>
      </c>
      <c r="I4" s="152" t="str">
        <f>IFERROR(VLOOKUP(D4,DB!A:F,6,0),"")</f>
        <v>SCECO</v>
      </c>
      <c r="J4" s="152" t="str">
        <f>IFERROR(VLOOKUP(D4,DB!A:G,7,0),"")</f>
        <v>Dead</v>
      </c>
      <c r="K4" s="152" t="s">
        <v>39091</v>
      </c>
      <c r="L4" s="152" t="str">
        <f>IFERROR(VLOOKUP(D4,DB!A:I,9,0),"")</f>
        <v>Latis</v>
      </c>
    </row>
    <row r="5" spans="1:13" ht="15">
      <c r="A5" s="152" t="s">
        <v>39092</v>
      </c>
      <c r="B5" s="152" t="str">
        <f>IFERROR(VLOOKUP(D5,DB!A:K,11,0),"")</f>
        <v>R5</v>
      </c>
      <c r="C5" s="152">
        <v>1</v>
      </c>
      <c r="D5" s="152" t="s">
        <v>35058</v>
      </c>
      <c r="E5" s="152" t="s">
        <v>38998</v>
      </c>
      <c r="F5" s="153"/>
      <c r="G5" s="154">
        <f ca="1">IFERROR(NOW()-F5,"")</f>
        <v>45957.966435185182</v>
      </c>
      <c r="H5" s="153">
        <v>45957.934907407405</v>
      </c>
      <c r="I5" s="152" t="str">
        <f>IFERROR(VLOOKUP(D5,DB!A:F,6,0),"")</f>
        <v>Generator-SG</v>
      </c>
      <c r="J5" s="152" t="str">
        <f>IFERROR(VLOOKUP(D5,DB!A:G,7,0),"")</f>
        <v>Vandalized</v>
      </c>
      <c r="K5" s="152" t="s">
        <v>39093</v>
      </c>
      <c r="L5" s="152" t="str">
        <f>IFERROR(VLOOKUP(D5,DB!A:I,9,0),"")</f>
        <v>Latis</v>
      </c>
    </row>
    <row r="6" spans="1:13" ht="15">
      <c r="A6" s="152"/>
      <c r="B6" s="152" t="str">
        <f>IFERROR(VLOOKUP(D6,DB!A:K,11,0),"")</f>
        <v/>
      </c>
      <c r="C6" s="152"/>
      <c r="D6" s="152"/>
      <c r="E6" s="152"/>
      <c r="F6" s="153"/>
      <c r="G6" s="154">
        <f ca="1">IFERROR(NOW()-F6,"")</f>
        <v>45957.966435185182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45957.966435185182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45957.966435185182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45957.966435185182</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45957.966435185182</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45957.966435185182</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45957.966435185182</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45957.966435185182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45957.966435185182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45957.966435185182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45957.966435185182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45957.966435185182</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45957.966435185182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45957.966435185182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45957.966435185182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45957.966435185182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45957.966435185182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45957.966435185182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45957.966435185182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45957.966435185182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45957.966435185182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45957.966435185182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45957.966435185182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45957.966435185182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45957.966435185182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45957.966435185182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45957.966435185182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45957.966435185182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45957.966435185182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45957.966435185182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45957.966435185182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45957.966435185182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45957.966435185182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45957.966435185182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45957.966435185182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45957.966435185182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45957.966435185182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45957.966435185182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45957.966435185182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45957.966435185182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45957.966435185182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45957.966435185182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45957.966435185182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45957.966435185182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45957.966435185182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45957.966435185182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45957.966435185182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45957.966435185182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45957.966435185182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45957.966435185182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45957.966435185182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45957.966435185182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45957.966435185182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45957.966435185182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45957.966435185182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45957.966435185182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45957.966435185182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45957.966435185182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45957.966435185182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45957.966435185182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45957.966435185182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45957.966435185182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45957.966435185182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45957.966435185182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45957.966435185182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45957.966435185182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45957.966435185182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45957.966435185182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45957.966435185182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45957.966435185182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45957.966435185182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45957.966435185182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45957.966435185182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45957.966435185182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45957.966435185182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45957.966435185182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45957.966435185182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45957.966435185182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45957.966435185182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45957.966435185182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45957.966435185182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45957.966435185182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45957.966435185182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45957.966435185182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45957.966435185182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45957.966435185182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45957.966435185182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45957.966435185182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45957.966435185182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45957.966435185182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45957.966435185182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45957.966435185182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45957.966435185182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45957.966435185182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45957.966435185182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45957.966435185182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45957.966435185182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45957.966435185182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45957.966435185182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45957.966435185182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45957.966435185182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45957.966435185182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45957.966435185182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45957.966435185182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45957.966435185182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45957.966435185182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45957.966435185182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45957.966435185182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45957.966435185182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45957.966435185182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45957.966435185182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45957.966435185182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45957.966435185182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45957.966435185182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45957.966435185182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45957.966435185182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45957.966435185182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45957.966435185182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45957.966435185182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45957.966435185182</v>
      </c>
      <c r="H125" s="153"/>
      <c r="I125" s="152" t="str">
        <f>IFERROR(VLOOKUP(D125,DB!A:F,6,0),"")</f>
        <v/>
      </c>
      <c r="J125" s="152" t="str">
        <f>IFERROR(VLOOKUP(D125,DB!A:G,7,0),"")</f>
        <v/>
      </c>
      <c r="K125" s="152"/>
      <c r="L125" s="152" t="str">
        <f>IFERROR(VLOOKUP(D125,DB!A:I,9,0),"")</f>
        <v/>
      </c>
    </row>
    <row r="126" spans="1:12" ht="15">
      <c r="A126" s="158"/>
      <c r="B126" s="158" t="str">
        <f>IFERROR(VLOOKUP(D126,DB!A:K,11,0),"")</f>
        <v/>
      </c>
      <c r="C126" s="158"/>
      <c r="D126" s="158"/>
      <c r="E126" s="158"/>
      <c r="F126" s="159"/>
      <c r="G126" s="160">
        <f ca="1">IFERROR(NOW()-F126,"")</f>
        <v>45957.966435185182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45957.966435185182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45957.966435185182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45957.966435185182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45957.966435185182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45957.966435185182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45957.966435185182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45957.966435185182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45957.966435185182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45957.966435185182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45957.966435185182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45957.966435185182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45957.966435185182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45957.966435185182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45957.966435185182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45957.966435185182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45957.966435185182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45957.966435185182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45957.966435185182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45957.966435185182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45957.966435185182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45957.966435185182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45957.966435185182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45957.966435185182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45957.966435185182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45957.966435185182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45957.966435185182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45957.966435185182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45957.966435185182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45957.966435185182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45957.966435185182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45957.966435185182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45957.966435185182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45957.966435185182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45957.966435185182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45957.966435185182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45957.966435185182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45957.966435185182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45957.966435185182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45957.966435185182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45957.966435185182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45957.966435185182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45957.966435185182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45957.966435185182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45957.966435185182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45957.966435185182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45957.966435185182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45957.966435185182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45957.966435185182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45957.966435185182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45957.966435185182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45957.966435185182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45957.966435185182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45957.966435185182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45957.966435185182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45957.966435185182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45957.966435185182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45957.966435185182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45957.966435185182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45957.966435185182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45957.966435185182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45957.966435185182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45957.966435185182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45957.966435185182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45957.966435185182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45957.966435185182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45957.966435185182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45957.966435185182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45957.966435185182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45957.966435185182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45957.966435185182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45957.966435185182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45957.966435185182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45957.966435185182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45957.966435185182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45957.966435185182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45957.966435185182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45957.966435185182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45957.966435185182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45957.966435185182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45957.966435185182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45957.966435185182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45957.966435185182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45957.966435185182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45957.966435185182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45957.966435185182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45957.966435185182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45957.966435185182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45957.966435185182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45957.966435185182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45957.966435185182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45957.966435185182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45957.966435185182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45957.966435185182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45957.966435185182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45957.966435185182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45957.966435185182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45957.966435185182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45957.966435185182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45957.966435185182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45957.966435185182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45957.966435185182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45957.966435185182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45957.966435185182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45957.966435185182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45957.966435185182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45957.966435185182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45957.966435185182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45957.966435185182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45957.966435185182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45957.966435185182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45957.966435185182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45957.966435185182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45957.966435185182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45957.966435185182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45957.966435185182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45957.966435185182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45957.966435185182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45957.966435185182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45957.966435185182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45957.966435185182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45957.966435185182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45957.966435185182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45957.966435185182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45957.966435185182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45957.966435185182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45957.966435185182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45957.966435185182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45957.966435185182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45957.966435185182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45957.966435185182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45957.966435185182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45957.966435185182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45957.966435185182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45957.966435185182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45957.966435185182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45957.966435185182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45957.966435185182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45957.966435185182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45957.966435185182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45957.966435185182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45957.966435185182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45957.966435185182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45957.966435185182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45957.966435185182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45957.966435185182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45957.966435185182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45957.966435185182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45957.966435185182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45957.966435185182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45957.966435185182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45957.966435185182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45957.966435185182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45957.966435185182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45957.966435185182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45957.966435185182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45957.966435185182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45957.966435185182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45957.966435185182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45957.966435185182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45957.966435185182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45957.966435185182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45957.966435185182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45957.966435185182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45957.966435185182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45957.966435185182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45957.966435185182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45957.966435185182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45957.966435185182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45957.966435185182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45957.966435185182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45957.966435185182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45957.966435185182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45957.966435185182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45957.966435185182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45957.966435185182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45957.966435185182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45957.966435185182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45957.966435185182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45957.966435185182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45957.966435185182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45957.966435185182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45957.966435185182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45957.966435185182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45957.966435185182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45957.966435185182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45957.966435185182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45957.966435185182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45957.966435185182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45957.966435185182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45957.966435185182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45957.966435185182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45957.966435185182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45957.966435185182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45957.966435185182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45957.966435185182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45957.966435185182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45957.966435185182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45957.966435185182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45957.966435185182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45957.966435185182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45957.966435185182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45957.966435185182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45957.966435185182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45957.966435185182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45957.966435185182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45957.966435185182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45957.966435185182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45957.966435185182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45957.966435185182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45957.966435185182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45957.966435185182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45957.966435185182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45957.966435185182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45957.966435185182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45957.966435185182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45957.966435185182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45957.966435185182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45957.966435185182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45957.966435185182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45957.966435185182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45957.966435185182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45957.966435185182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45957.966435185182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45957.966435185182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45957.966435185182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45957.966435185182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45957.966435185182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45957.966435185182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45957.966435185182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45957.966435185182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45957.966435185182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45957.966435185182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45957.966435185182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45957.966435185182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45957.966435185182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45957.966435185182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45957.966435185182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45957.966435185182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45957.966435185182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45957.966435185182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45957.966435185182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45957.966435185182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45957.966435185182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45957.966435185182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45957.966435185182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45957.966435185182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45957.966435185182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45957.966435185182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45957.966435185182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45957.966435185182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45957.966435185182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45957.966435185182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45957.966435185182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45957.966435185182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45957.966435185182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45957.966435185182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45957.966435185182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45957.966435185182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45957.966435185182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45957.966435185182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45957.966435185182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45957.966435185182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45957.966435185182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45957.966435185182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45957.966435185182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45957.966435185182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45957.966435185182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45957.966435185182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45957.966435185182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45957.966435185182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45957.966435185182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45957.966435185182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45957.966435185182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45957.966435185182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45957.966435185182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45957.966435185182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45957.966435185182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45957.966435185182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45957.966435185182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45957.966435185182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45957.966435185182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45957.966435185182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45957.966435185182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45957.966435185182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45957.966435185182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45957.966435185182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45957.966435185182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45957.966435185182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45957.966435185182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45957.966435185182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45957.966435185182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45957.966435185182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45957.966435185182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45957.966435185182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45957.966435185182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45957.966435185182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45957.966435185182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45957.966435185182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45957.966435185182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45957.966435185182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45957.966435185182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45957.966435185182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45957.966435185182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45957.966435185182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45957.966435185182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45957.966435185182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45957.966435185182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45957.966435185182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45957.966435185182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45957.966435185182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45957.966435185182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45957.966435185182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45957.966435185182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45957.966435185182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45957.966435185182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45957.966435185182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45957.966435185182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45957.966435185182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45957.966435185182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45957.966435185182</v>
      </c>
      <c r="H446" s="159"/>
      <c r="I446" s="158" t="str">
        <f>IFERROR(VLOOKUP(D446,DB!A:F,6,0),"")</f>
        <v/>
      </c>
      <c r="J446" s="158" t="str">
        <f>IFERROR(VLOOKUP(D446,DB!A:G,7,0),"")</f>
        <v/>
      </c>
      <c r="K446" s="158"/>
      <c r="L446" s="158" t="str">
        <f>IFERROR(VLOOKUP(D446,DB!A:I,9,0),"")</f>
        <v/>
      </c>
    </row>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6" ht="15"/>
    <row r="557" ht="15"/>
    <row r="559" ht="15"/>
    <row r="560" ht="15"/>
    <row r="561" ht="15"/>
    <row r="562" ht="15"/>
    <row r="564" ht="15"/>
    <row r="565" ht="15"/>
    <row r="572" ht="15"/>
    <row r="573" ht="15"/>
    <row r="574" ht="15"/>
    <row r="575" ht="15"/>
    <row r="576" ht="15"/>
    <row r="577" ht="15"/>
    <row r="580" ht="15"/>
    <row r="581" ht="15"/>
    <row r="582" ht="15"/>
    <row r="583" ht="15"/>
    <row r="584" ht="15"/>
    <row r="585" ht="15"/>
    <row r="586" ht="15"/>
    <row r="587" ht="15"/>
    <row r="588" ht="15"/>
    <row r="589" ht="15"/>
    <row r="590" ht="15"/>
    <row r="591"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7" ht="15"/>
    <row r="648" ht="15"/>
    <row r="685" ht="15"/>
    <row r="686" ht="15"/>
    <row r="687" ht="15"/>
    <row r="688" ht="15"/>
    <row r="689" ht="15"/>
    <row r="690" ht="15"/>
    <row r="691" ht="15"/>
    <row r="692" ht="15"/>
    <row r="693" ht="15"/>
    <row r="694"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777" ht="15"/>
    <row r="779" ht="15"/>
    <row r="780"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984" ht="15"/>
    <row r="985" ht="15"/>
    <row r="986" ht="15"/>
    <row r="987" ht="15"/>
    <row r="988" ht="15"/>
    <row r="989" ht="15"/>
    <row r="995" ht="15"/>
    <row r="996" ht="15"/>
    <row r="997" ht="15"/>
    <row r="998" ht="15"/>
    <row r="999" ht="15"/>
    <row r="1000" ht="15"/>
    <row r="1001"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2" ht="15"/>
    <row r="1053" ht="15"/>
    <row r="1059" ht="15"/>
    <row r="1060" ht="15"/>
    <row r="1062" ht="15"/>
    <row r="1063" ht="15"/>
    <row r="1064" ht="15"/>
    <row r="1065" ht="15"/>
    <row r="1066" ht="15"/>
    <row r="1067" ht="15"/>
    <row r="1068" ht="15"/>
    <row r="1070" ht="15"/>
    <row r="1071" ht="15"/>
    <row r="1072"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1" ht="15"/>
    <row r="1142"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7" ht="15"/>
    <row r="1208" ht="15"/>
    <row r="1211" ht="15"/>
    <row r="1212" ht="15"/>
    <row r="1213" ht="15"/>
    <row r="1214" ht="15"/>
    <row r="1215" ht="15"/>
    <row r="1216" ht="15"/>
    <row r="1217" ht="15"/>
    <row r="1218" ht="15"/>
    <row r="1221" ht="15"/>
    <row r="1222" ht="15"/>
    <row r="1223" ht="15"/>
    <row r="1224" ht="15"/>
    <row r="1225" ht="15"/>
    <row r="1226" ht="15"/>
    <row r="1227" ht="15"/>
    <row r="1228" ht="15"/>
    <row r="1229" ht="15"/>
    <row r="1230" ht="15"/>
    <row r="1231" ht="15"/>
    <row r="1232" ht="15"/>
    <row r="1234" ht="15"/>
    <row r="1235" ht="15"/>
    <row r="1236" ht="15"/>
    <row r="1239" ht="15"/>
    <row r="1241" ht="15"/>
    <row r="1243" ht="15"/>
    <row r="1246" ht="15"/>
    <row r="1247" ht="15"/>
    <row r="1248" ht="15"/>
    <row r="1250" ht="15"/>
    <row r="1252" ht="15"/>
    <row r="1253" ht="15"/>
    <row r="1254" ht="15"/>
    <row r="1255" ht="15"/>
    <row r="1256" ht="15"/>
    <row r="1258" ht="15"/>
    <row r="1259" ht="15"/>
    <row r="1260" ht="15"/>
    <row r="1261" ht="15"/>
    <row r="1263" ht="15"/>
    <row r="1265" ht="15"/>
    <row r="1266" ht="15"/>
    <row r="1268" ht="15"/>
    <row r="1269" ht="15"/>
    <row r="1270" ht="15"/>
    <row r="1271" ht="15"/>
    <row r="1273" ht="15"/>
    <row r="1275" ht="15"/>
    <row r="1276" ht="15"/>
    <row r="1277" ht="15"/>
    <row r="1278" ht="15"/>
    <row r="1280" ht="15"/>
    <row r="1281" ht="15"/>
    <row r="1282" ht="15"/>
    <row r="1283" ht="15"/>
    <row r="1284" ht="15"/>
    <row r="1285" ht="15"/>
    <row r="1286" ht="15"/>
    <row r="1289" ht="15"/>
    <row r="1291" ht="15"/>
    <row r="1292" ht="15"/>
    <row r="1293" ht="15"/>
    <row r="1294" ht="15"/>
    <row r="1295" ht="15"/>
    <row r="1296" ht="15"/>
    <row r="1297" ht="15"/>
    <row r="1298" ht="15"/>
    <row r="1301" ht="15"/>
    <row r="1302" ht="15"/>
    <row r="1304" ht="15"/>
    <row r="1306" ht="15"/>
    <row r="1307" ht="15"/>
  </sheetData>
  <dataValidations count="2">
    <dataValidation allowBlank="1" showInputMessage="1" showErrorMessage="1" sqref="E1" xr:uid="{920C6338-E771-4DAE-8C89-92A9093EA4DE}"/>
    <dataValidation type="list" allowBlank="1" showInputMessage="1" showErrorMessage="1" sqref="E2:E44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45957.966435185182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45957.966435185182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45957.966435185182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45957.966435185182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45957.966435185182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45957.966435185182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45957.966435185182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45957.966435185182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45957.966435185182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45957.966435185182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45957.966435185182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45957.966435185182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45957.966435185182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45957.966435185182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45957.966435185182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45957.966435185182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45957.966435185182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45957.966435185182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45957.966435185182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45957.966435185182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45957.966435185182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45957.966435185182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45957.966435185182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45957.966435185182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45957.966435185182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45957.966435185182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45957.966435185182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45957.966435185182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45957.966435185182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45957.966435185182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45957.966435185182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45957.966435185182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45957.966435185182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45957.966435185182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45957.966435185182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45957.966435185182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45957.966435185182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45957.966435185182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45957.966435185182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45957.966435185182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45957.966435185182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45957.966435185182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45957.966435185182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45957.966435185182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45957.966435185182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45957.966435185182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45957.966435185182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45957.966435185182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45957.966435185182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45957.966435185182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45957.966435185182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45957.966435185182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45957.966435185182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45957.966435185182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45957.966435185182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45957.966435185182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45957.966435185182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45957.966435185182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45957.966435185182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45957.966435185182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45957.966435185182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45957.966435185182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45957.966435185182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45957.966435185182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45957.966435185182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45957.966435185182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45957.966435185182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45957.966435185182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45957.966435185182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45957.966435185182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45957.966435185182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45957.966435185182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45957.966435185182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45957.966435185182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45957.966435185182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45957.966435185182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45957.966435185182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45957.966435185182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45957.966435185182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45957.966435185182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45957.966435185182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45957.966435185182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45957.966435185182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45957.966435185182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45957.966435185182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45957.966435185182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45957.966435185182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45957.966435185182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45957.966435185182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45957.966435185182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45957.966435185182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45957.966435185182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45957.966435185182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45957.966435185182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45957.966435185182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45957.966435185182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45957.966435185182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45957.966435185182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45957.966435185182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45957.966435185182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45957.966435185182</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2025-10-27T20:12:45Z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