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76" documentId="120_S{2AC9BD13-BADA-5192-A53E-5A8FF88502F6}" xr6:coauthVersionLast="47" xr6:coauthVersionMax="47" xr10:uidLastSave="{2D347AF9-63FB-4F17-8AC4-7E5F4668F61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<sst xmlns="http://schemas.openxmlformats.org/spreadsheetml/2006/main" count="180278" uniqueCount="39123">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</sst>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318.06899293981405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45981.01741886574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45981.01741886574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45981.01741886574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45981.01741886574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45981.01741886574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45981.01741886574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45981.01741886574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45981.01741886574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45981.01741886574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45981.01741886574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45981.01741886574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45981.01741886574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45981.01741886574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45981.01741886574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45981.01741886574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45981.01741886574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45981.01741886574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45981.01741886574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45981.01741886574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45981.01741886574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45981.01741886574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45981.01741886574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45981.01741886574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45981.01741886574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45981.01741886574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45981.01741886574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45981.01741886574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45981.01741886574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45981.01741886574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45981.01741886574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45981.01741886574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45981.01741886574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45981.01741886574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45981.01741886574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45981.01741886574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45981.01741886574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45981.01741886574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45981.01741886574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45981.01741886574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45981.01741886574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45981.01741886574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45981.01741886574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45981.01741886574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45981.01741886574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45981.01741886574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45981.01741886574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45981.01741886574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45981.01741886574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45981.01741886574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45981.01741886574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45981.01741886574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45981.01741886574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45981.01741886574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45981.01741886574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45981.01741886574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D194DB1-9109-4450-82FF-25A50A45D9A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156.01758090277872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45981.01741886574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45981.01741886574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45981.01741886574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45981.01741886574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45981.01741886574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45981.01741886574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45981.01741886574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45981.01741886574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45981.01741886574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45981.01741886574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45981.01741886574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45981.01741886574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45981.01741886574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45981.01741886574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45981.01741886574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45981.01741886574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45981.01741886574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45981.01741886574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45981.01741886574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45981.01741886574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45981.01741886574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45981.01741886574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45981.01741886574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45981.01741886574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45981.01741886574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45981.01741886574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45981.01741886574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45981.01741886574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45981.01741886574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45981.01741886574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45981.01741886574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45981.01741886574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45981.01741886574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45981.01741886574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45981.01741886574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45981.01741886574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45981.01741886574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45981.01741886574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45981.01741886574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45981.01741886574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45981.01741886574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45981.01741886574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45981.01741886574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45981.01741886574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45981.01741886574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45981.01741886574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45981.01741886574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45981.01741886574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45981.01741886574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45981.01741886574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45981.01741886574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45981.01741886574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45981.01741886574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45981.01741886574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45981.01741886574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45981.01741886574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45981.01741886574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45981.01741886574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45981.01741886574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45981.01741886574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45981.01741886574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45981.01741886574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45981.01741886574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45981.01741886574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45981.01741886574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45981.01741886574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45981.01741886574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45981.01741886574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45981.01741886574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45981.01741886574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45981.01741886574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45981.01741886574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45981.01741886574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45981.01741886574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45981.01741886574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45981.01741886574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45981.01741886574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45981.01741886574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45981.01741886574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45981.01741886574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45981.01741886574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45981.01741886574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45981.01741886574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45981.01741886574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45981.01741886574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45981.01741886574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45981.01741886574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45981.01741886574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45981.01741886574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45981.01741886574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45981.01741886574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45981.01741886574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45981.01741886574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45981.01741886574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45981.01741886574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45981.01741886574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45981.01741886574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45981.01741886574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45981.01741886574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45981.01741886574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45981.01741886574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45981.01741886574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45981.01741886574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45981.01741886574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45981.01741886574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45981.01741886574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45981.01741886574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45981.01741886574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45981.01741886574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45981.01741886574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45981.01741886574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45981.01741886574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45981.01741886574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45981.01741886574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45981.01741886574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45981.01741886574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45981.01741886574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45981.01741886574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45981.01741886574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45981.01741886574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45981.01741886574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45981.01741886574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45981.01741886574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45981.01741886574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45981.01741886574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45981.01741886574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45981.01741886574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45981.01741886574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45981.01741886574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45981.01741886574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45981.01741886574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45981.01741886574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45981.01741886574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45981.01741886574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45981.01741886574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45981.01741886574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45981.01741886574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45981.01741886574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45981.01741886574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45981.01741886574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45981.01741886574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45981.01741886574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45981.01741886574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45981.01741886574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45981.01741886574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45981.01741886574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45981.01741886574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45981.01741886574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45981.01741886574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45981.01741886574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45981.01741886574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45981.01741886574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45981.01741886574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45981.01741886574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45981.01741886574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45981.01741886574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45981.01741886574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45981.01741886574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45981.01741886574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45981.01741886574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45981.01741886574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45981.01741886574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45981.01741886574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45981.01741886574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45981.01741886574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45981.01741886574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45981.01741886574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45981.01741886574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45981.01741886574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45981.01741886574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45981.01741886574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45981.01741886574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45981.01741886574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45981.01741886574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45981.01741886574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45981.01741886574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45981.01741886574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45981.01741886574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45981.01741886574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45981.01741886574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45981.01741886574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45981.01741886574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45981.01741886574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45981.01741886574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45981.01741886574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45981.01741886574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45981.01741886574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45981.01741886574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45981.01741886574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45981.01741886574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45981.01741886574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45981.01741886574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45981.01741886574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45981.01741886574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45981.01741886574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45981.01741886574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45981.01741886574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45981.01741886574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45981.01741886574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45981.01741886574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45981.01741886574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45981.01741886574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45981.01741886574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45981.01741886574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45981.01741886574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45981.01741886574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45981.01741886574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45981.01741886574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45981.01741886574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45981.01741886574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45981.01741886574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45981.01741886574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45981.01741886574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45981.01741886574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45981.01741886574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45981.01741886574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45981.01741886574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45981.01741886574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45981.01741886574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45981.01741886574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45981.01741886574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45981.01741886574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45981.01741886574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45981.01741886574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45981.01741886574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45981.01741886574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45981.01741886574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45981.01741886574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45981.01741886574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45981.01741886574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45981.01741886574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45981.01741886574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45981.01741886574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45981.01741886574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45981.01741886574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45981.01741886574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45981.01741886574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45981.01741886574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45981.01741886574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45981.01741886574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45981.01741886574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45981.01741886574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45981.01741886574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45981.01741886574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45981.01741886574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45981.01741886574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45981.01741886574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45981.01741886574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45981.01741886574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45981.01741886574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45981.01741886574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45981.01741886574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45981.01741886574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45981.01741886574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45981.01741886574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45981.01741886574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45981.01741886574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45981.01741886574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45981.01741886574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45981.01741886574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45981.01741886574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45981.01741886574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45981.01741886574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45981.01741886574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45981.01741886574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45981.01741886574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45981.01741886574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45981.01741886574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45981.01741886574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45981.01741886574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45981.01741886574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45981.01741886574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45981.01741886574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45981.01741886574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45981.01741886574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45981.01741886574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45981.01741886574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45981.01741886574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45981.01741886574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45981.01741886574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45981.01741886574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45981.01741886574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45981.01741886574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45981.01741886574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45981.01741886574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45981.01741886574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45981.01741886574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45981.01741886574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45981.01741886574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45981.01741886574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45981.01741886574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45981.01741886574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45981.01741886574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45981.01741886574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45981.01741886574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45981.01741886574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45981.01741886574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45981.01741886574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45981.01741886574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45981.01741886574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45981.01741886574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45981.01741886574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45981.01741886574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45981.01741886574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45981.01741886574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45981.01741886574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45981.01741886574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45981.01741886574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45981.01741886574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45981.01741886574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45981.01741886574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45981.01741886574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45981.01741886574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45981.01741886574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45981.01741886574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45981.01741886574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45981.01741886574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45981.01741886574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45981.01741886574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45981.01741886574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45981.01741886574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45981.01741886574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45981.01741886574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45981.01741886574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45981.01741886574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45981.01741886574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45981.01741886574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45981.01741886574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45981.01741886574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45981.01741886574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45981.01741886574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45981.01741886574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45981.01741886574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45981.01741886574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45981.01741886574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45981.01741886574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45981.01741886574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45981.01741886574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45981.01741886574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45981.01741886574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45981.01741886574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45981.01741886574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45981.01741886574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45981.01741886574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45981.01741886574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45981.01741886574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45981.01741886574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45981.01741886574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45981.01741886574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45981.01741886574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45981.01741886574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45981.01741886574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45981.01741886574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45981.01741886574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45981.01741886574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45981.01741886574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45981.01741886574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45981.01741886574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45981.01741886574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45981.01741886574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45981.01741886574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45981.01741886574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45981.01741886574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45981.01741886574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45981.01741886574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45981.01741886574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45981.01741886574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45981.01741886574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45981.01741886574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45981.01741886574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45981.01741886574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45981.01741886574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45981.01741886574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45981.01741886574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45981.01741886574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45981.01741886574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45981.01741886574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45981.01741886574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45981.01741886574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45981.01741886574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45981.01741886574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45981.01741886574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45981.01741886574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45981.01741886574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45981.01741886574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45981.01741886574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45981.01741886574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45981.01741886574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45981.01741886574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45981.01741886574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45981.01741886574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45981.01741886574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45981.01741886574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45981.01741886574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45981.01741886574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45981.01741886574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45981.01741886574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45981.01741886574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45981.01741886574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45981.01741886574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45981.01741886574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45981.01741886574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45981.01741886574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45981.01741886574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45981.01741886574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45981.01741886574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45981.01741886574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45981.01741886574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45981.01741886574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45981.01741886574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45981.01741886574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45981.01741886574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45981.01741886574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45981.01741886574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45981.01741886574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45981.01741886574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45981.01741886574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45981.01741886574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45981.01741886574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45981.01741886574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45981.01741886574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45981.01741886574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45981.01741886574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45981.01741886574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45981.01741886574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45981.01741886574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45981.01741886574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45981.01741886574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45981.01741886574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45981.01741886574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45981.01741886574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45981.01741886574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45981.01741886574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45981.01741886574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45981.01741886574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45981.01741886574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45981.01741886574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45981.01741886574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45981.01741886574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45981.01741886574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45981.01741886574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45981.01741886574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45981.01741886574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45981.01741886574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45981.01741886574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45981.01741886574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45981.01741886574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45981.01741886574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45981.01741886574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45981.01741886574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45981.01741886574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45981.01741886574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45981.01741886574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45981.01741886574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45981.01741886574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45981.01741886574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45981.01741886574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45981.01741886574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45981.01741886574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45981.01741886574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45981.01741886574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45981.01741886574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45981.01741886574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45981.01741886574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45981.01741886574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45981.01741886574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45981.01741886574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45981.01741886574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45981.01741886574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45981.01741886574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45981.01741886574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45981.01741886574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45981.01741886574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45981.01741886574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45981.01741886574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45981.01741886574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45981.01741886574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45981.01741886574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45981.01741886574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45981.01741886574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45981.01741886574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45981.01741886574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45981.01741886574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45981.01741886574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45981.01741886574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45981.01741886574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45981.01741886574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45981.01741886574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45981.01741886574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45981.01741886574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45981.01741886574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45981.01741886574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45981.01741886574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45981.01741886574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45981.01741886574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45981.01741886574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45981.01741886574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45981.01741886574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45981.01741886574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45981.01741886574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45981.01741886574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45981.01741886574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45981.01741886574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45981.01741886574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45981.01741886574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45981.01741886574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45981.01741886574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45981.01741886574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45981.01741886574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45981.01741886574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45981.01741886574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45981.01741886574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45981.01741886574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45981.01741886574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45981.01741886574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45981.01741886574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45981.01741886574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45981.01741886574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45981.01741886574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45981.01741886574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45981.01741886574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45981.01741886574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45981.01741886574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45981.01741886574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45981.01741886574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45981.01741886574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45981.01741886574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45981.01741886574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45981.01741886574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45981.01741886574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45981.01741886574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45981.01741886574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45981.01741886574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45981.01741886574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45981.01741886574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45981.01741886574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45981.01741886574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45981.01741886574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45981.01741886574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45981.01741886574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45981.01741886574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45981.01741886574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45981.01741886574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45981.01741886574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45981.01741886574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45981.01741886574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45981.01741886574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45981.01741886574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45981.01741886574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45981.01741886574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45981.01741886574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45981.01741886574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45981.01741886574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45981.01741886574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45981.01741886574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45981.01741886574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45981.01741886574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45981.01741886574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45981.01741886574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45981.01741886574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45981.01741886574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45981.01741886574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45981.01741886574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45981.01741886574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45981.01741886574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45981.01741886574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45981.01741886574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45981.01741886574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45981.01741886574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45981.01741886574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45981.01741886574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45981.01741886574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45981.01741886574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45981.01741886574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45981.01741886574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45981.01741886574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45981.01741886574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45981.01741886574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45981.01741886574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45981.01741886574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45981.01741886574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45981.01741886574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45981.01741886574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45981.01741886574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45981.01741886574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45981.01741886574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45981.01741886574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45981.01741886574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45981.01741886574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45981.01741886574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45981.01741886574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45981.01741886574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45981.01741886574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45981.01741886574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45981.01741886574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45981.01741886574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45981.01741886574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45981.01741886574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45981.01741886574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45981.01741886574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45981.01741886574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45981.01741886574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45981.01741886574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45981.01741886574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45981.01741886574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45981.01741886574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45981.01741886574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45981.01741886574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45981.01741886574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45981.01741886574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45981.01741886574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45981.01741886574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45981.01741886574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45981.01741886574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45981.01741886574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45981.01741886574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45981.01741886574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45981.01741886574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45981.01741886574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45981.01741886574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45981.01741886574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45981.01741886574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45981.01741886574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45981.01741886574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45981.01741886574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45981.01741886574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45981.01741886574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45981.01741886574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45981.01741886574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45981.01741886574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45981.01741886574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45981.01741886574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45981.01741886574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45981.01741886574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45981.01741886574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45981.01741886574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45981.01741886574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45981.01741886574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45981.01741886574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45981.01741886574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45981.01741886574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45981.01741886574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45981.01741886574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45981.01741886574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45981.01741886574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45981.01741886574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45981.01741886574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45981.01741886574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45981.01741886574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45981.01741886574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45981.01741886574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45981.01741886574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45981.01741886574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45981.01741886574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45981.01741886574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45981.01741886574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45981.01741886574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45981.01741886574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45981.01741886574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45981.01741886574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45981.01741886574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45981.01741886574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45981.01741886574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45981.01741886574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45981.01741886574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45981.01741886574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45981.01741886574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45981.01741886574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45981.01741886574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45981.01741886574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45981.01741886574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45981.01741886574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45981.01741886574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45981.01741886574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45981.01741886574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45981.01741886574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45981.01741886574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45981.01741886574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45981.01741886574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45981.01741886574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45981.01741886574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45981.01741886574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45981.01741886574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45981.01741886574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45981.01741886574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45981.01741886574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45981.01741886574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45981.01741886574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45981.01741886574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45981.01741886574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45981.01741886574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45981.01741886574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45981.01741886574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45981.01741886574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45981.01741886574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45981.01741886574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45981.01741886574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45981.01741886574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45981.01741886574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45981.01741886574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45981.01741886574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45981.01741886574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45981.01741886574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45981.01741886574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45981.01741886574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45981.01741886574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45981.01741886574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45981.01741886574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45981.01741886574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45981.01741886574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45981.01741886574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45981.01741886574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45981.01741886574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45981.01741886574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45981.01741886574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45981.01741886574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45981.01741886574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45981.01741886574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45981.01741886574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45981.01741886574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45981.01741886574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45981.01741886574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45981.01741886574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45981.01741886574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45981.01741886574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45981.01741886574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45981.01741886574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45981.01741886574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45981.01741886574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45981.01741886574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45981.01741886574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45981.01741886574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45981.01741886574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45981.01741886574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45981.01741886574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45981.01741886574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45981.01741886574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45981.01741886574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45981.01741886574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45981.01741886574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45981.01741886574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45981.01741886574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45981.01741886574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45981.01741886574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45981.01741886574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45981.01741886574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45981.01741886574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45981.01741886574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45981.01741886574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45981.01741886574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45981.01741886574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45981.01741886574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45981.01741886574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45981.01741886574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45981.01741886574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45981.01741886574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45981.01741886574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45981.01741886574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45981.01741886574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45981.01741886574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45981.01741886574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45981.01741886574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45981.01741886574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45981.01741886574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45981.01741886574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45981.01741886574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45981.01741886574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45981.01741886574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45981.01741886574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45981.01741886574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45981.01741886574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45981.01741886574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45981.01741886574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45981.01741886574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45981.01741886574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45981.01741886574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45981.01741886574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45981.01741886574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45981.01741886574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45981.01741886574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45981.01741886574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45981.01741886574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45981.01741886574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45981.01741886574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45981.01741886574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45981.01741886574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45981.01741886574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45981.01741886574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45981.01741886574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45981.01741886574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45981.01741886574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45981.01741886574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45981.01741886574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45981.01741886574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45981.01741886574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45981.01741886574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45981.01741886574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45981.01741886574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45981.01741886574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45981.01741886574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45981.01741886574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45981.01741886574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45981.01741886574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45981.01741886574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45981.01741886574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45981.01741886574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45981.01741886574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45981.01741886574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45981.01741886574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45981.01741886574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45981.01741886574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45981.01741886574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45981.01741886574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45981.01741886574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45981.01741886574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45981.01741886574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45981.01741886574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45981.01741886574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45981.01741886574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45981.01741886574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45981.01741886574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45981.01741886574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45981.01741886574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45981.01741886574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45981.01741886574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45981.01741886574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45981.01741886574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45981.01741886574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45981.01741886574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45981.01741886574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45981.01741886574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45981.01741886574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45981.01741886574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45981.01741886574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45981.01741886574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45981.01741886574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45981.01741886574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45981.01741886574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45981.01741886574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45981.01741886574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45981.01741886574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45981.01741886574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45981.01741886574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45981.01741886574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45981.01741886574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45981.01741886574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45981.01741886574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45981.01741886574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45981.01741886574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45981.01741886574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45981.01741886574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45981.01741886574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45981.01741886574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45981.01741886574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45981.01741886574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45981.01741886574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45981.01741886574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45981.01741886574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45981.01741886574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45981.01741886574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45981.01741886574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45981.01741886574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45981.01741886574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45981.01741886574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45981.01741886574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45981.01741886574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45981.01741886574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45981.01741886574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45981.01741886574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45981.01741886574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45981.01741886574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45981.01741886574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45981.01741886574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45981.01741886574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45981.01741886574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45981.01741886574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45981.01741886574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45981.01741886574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45981.01741886574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45981.01741886574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45981.01741886574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45981.01741886574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45981.01741886574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45981.01741886574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45981.01741886574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45981.01741886574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45981.01741886574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45981.01741886574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45981.01741886574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45981.01741886574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45981.01741886574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45981.01741886574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45981.01741886574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45981.01741886574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45981.01741886574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45981.01741886574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45981.01741886574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45981.01741886574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45981.01741886574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45981.01741886574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45981.01741886574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45981.01741886574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45981.01741886574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45981.01741886574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45981.01741886574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45981.01741886574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45981.01741886574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45981.01741886574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45981.01741886574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45981.01741886574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45981.01741886574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45981.01741886574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45981.01741886574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45981.01741886574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45981.01741886574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45981.01741886574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45981.01741886574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45981.01741886574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45981.01741886574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45981.01741886574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45981.01741886574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45981.01741886574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45981.01741886574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45981.01741886574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45981.01741886574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45981.01741886574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45981.01741886574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45981.01741886574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45981.01741886574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45981.01741886574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45981.01741886574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45981.01741886574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45981.01741886574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45981.01741886574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45981.01741886574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45981.01741886574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45981.01741886574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45981.01741886574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45981.01741886574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45981.01741886574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45981.01741886574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45981.01741886574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45981.01741886574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45981.01741886574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45981.01741886574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45981.01741886574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45981.01741886574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45981.01741886574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45981.01741886574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45981.01741886574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45981.01741886574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45981.01741886574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45981.01741886574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45981.01741886574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45981.01741886574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45981.01741886574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45981.01741886574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45981.01741886574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45981.01741886574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45981.01741886574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45981.01741886574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45981.01741886574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45981.01741886574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45981.01741886574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45981.01741886574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45981.01741886574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45981.01741886574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45981.01741886574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45981.01741886574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45981.01741886574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45981.01741886574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45981.01741886574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45981.01741886574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45981.01741886574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45981.01741886574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45981.01741886574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45981.01741886574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45981.01741886574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45981.01741886574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45981.01741886574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45981.01741886574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45981.01741886574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45981.01741886574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45981.01741886574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45981.01741886574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45981.01741886574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45981.01741886574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45981.01741886574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45981.01741886574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45981.01741886574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45981.01741886574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45981.01741886574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45981.01741886574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45981.01741886574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45981.01741886574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45981.01741886574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45981.01741886574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45981.01741886574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45981.01741886574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45981.01741886574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45981.01741886574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45981.01741886574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45981.01741886574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45981.01741886574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45981.01741886574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45981.01741886574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45981.01741886574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45981.01741886574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45981.01741886574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45981.01741886574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45981.01741886574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45981.01741886574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45981.01741886574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45981.01741886574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45981.01741886574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45981.01741886574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45981.01741886574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45981.01741886574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45981.01741886574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45981.01741886574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45981.01741886574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45981.01741886574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45981.01741886574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45981.01741886574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45981.01741886574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45981.01741886574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45981.01741886574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45981.01741886574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45981.01741886574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45981.01741886574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45981.01741886574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45981.01741886574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45981.01741886574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45981.01741886574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45981.01741886574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45981.01741886574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45981.01741886574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45981.01741886574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45981.01741886574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45981.01741886574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45981.01741886574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45981.01741886574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45981.01741886574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45981.01741886574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45981.01741886574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45981.01741886574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45981.01741886574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45981.01741886574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45981.01741886574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45981.01741886574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45981.01741886574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45981.01741886574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45981.01741886574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45981.01741886574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45981.01741886574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45981.01741886574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45981.01741886574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45981.01741886574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45981.01741886574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45981.01741886574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45981.01741886574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45981.01741886574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45981.01741886574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45981.01741886574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45981.01741886574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45981.01741886574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45981.01741886574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45981.01741886574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45981.01741886574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45981.01741886574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45981.01741886574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45981.01741886574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45981.01741886574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45981.01741886574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45981.01741886574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45981.01741886574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45981.01741886574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45981.01741886574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45981.01741886574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45981.01741886574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45981.01741886574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45981.01741886574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45981.01741886574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45981.01741886574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45981.01741886574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45981.01741886574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45981.01741886574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45981.01741886574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45981.01741886574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45981.01741886574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45981.01741886574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45981.01741886574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45981.01741886574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45981.01741886574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45981.01741886574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45981.01741886574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45981.01741886574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45981.01741886574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45981.01741886574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45981.01741886574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45981.01741886574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45981.01741886574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45981.01741886574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45981.01741886574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45981.01741886574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45981.01741886574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45981.01741886574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45981.01741886574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45981.01741886574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45981.01741886574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45981.01741886574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45981.01741886574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45981.01741886574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45981.01741886574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45981.01741886574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45981.01741886574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45981.01741886574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45981.01741886574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45981.01741886574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45981.01741886574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45981.01741886574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45981.01741886574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45981.01741886574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45981.01741886574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45981.01741886574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45981.01741886574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45981.01741886574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45981.01741886574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45981.01741886574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45981.01741886574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45981.01741886574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45981.01741886574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45981.01741886574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45981.01741886574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45981.01741886574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45981.01741886574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45981.01741886574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45981.01741886574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45981.01741886574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45981.01741886574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45981.01741886574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45981.01741886574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45981.01741886574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45981.01741886574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45981.01741886574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45981.01741886574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45981.01741886574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45981.01741886574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45981.01741886574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45981.01741886574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45981.01741886574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45981.01741886574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45981.01741886574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45981.01741886574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45981.01741886574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277.53670127314399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0.1752429398111417</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5.4641087961499579E-2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45981.01741886574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45981.01741886574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45981.01741886574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45981.01741886574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45981.01741886574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45981.01741886574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45981.01741886574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45981.01741886574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45981.01741886574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45981.01741886574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45981.01741886574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45981.01741886574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45981.01741886574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45981.01741886574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45981.01741886574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45981.01741886574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45981.01741886574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45981.01741886574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45981.01741886574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45981.01741886574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45981.01741886574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45981.01741886574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45981.01741886574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45981.01741886574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45981.01741886574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45981.01741886574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45981.01741886574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45981.01741886574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45981.01741886574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45981.01741886574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45981.01741886574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45981.01741886574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45981.01741886574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45981.01741886574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45981.01741886574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45981.01741886574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45981.01741886574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45981.01741886574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45981.01741886574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45981.01741886574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45981.01741886574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45981.01741886574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45981.01741886574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45981.01741886574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45981.01741886574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45981.01741886574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45981.01741886574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45981.01741886574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45981.01741886574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45981.01741886574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45981.01741886574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45981.01741886574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45981.01741886574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45981.01741886574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45981.01741886574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45981.01741886574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45981.01741886574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45981.01741886574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45981.01741886574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45981.01741886574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45981.01741886574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45981.01741886574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45981.01741886574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45981.01741886574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45981.01741886574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45981.01741886574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45981.01741886574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45981.01741886574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45981.01741886574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45981.01741886574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45981.01741886574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45981.01741886574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45981.01741886574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45981.01741886574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45981.01741886574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45981.01741886574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45981.01741886574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45981.01741886574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45981.01741886574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45981.01741886574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45981.01741886574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45981.01741886574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45981.01741886574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45981.01741886574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45981.01741886574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45981.01741886574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45981.01741886574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45981.01741886574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45981.01741886574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45981.01741886574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45981.01741886574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45981.01741886574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45981.01741886574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45981.01741886574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45981.01741886574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45981.01741886574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45981.01741886574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45981.01741886574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45981.01741886574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45981.01741886574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45981.01741886574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45981.01741886574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45981.01741886574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45981.01741886574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45981.01741886574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45981.01741886574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45981.01741886574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45981.01741886574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45981.01741886574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45981.01741886574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45981.01741886574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45981.01741886574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45981.01741886574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45981.01741886574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45981.01741886574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45981.01741886574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45981.01741886574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45981.01741886574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45981.01741886574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45981.01741886574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45981.01741886574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45981.01741886574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45981.01741886574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45981.01741886574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45981.01741886574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45981.01741886574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45981.01741886574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45981.01741886574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45981.01741886574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45981.01741886574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45981.01741886574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45981.01741886574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45981.01741886574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45981.01741886574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45981.01741886574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45981.01741886574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45981.01741886574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45981.01741886574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45981.01741886574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45981.01741886574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45981.01741886574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45981.01741886574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45981.01741886574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45981.01741886574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45981.01741886574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45981.01741886574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45981.01741886574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45981.01741886574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45981.01741886574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45981.01741886574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45981.01741886574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45981.01741886574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45981.01741886574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45981.01741886574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45981.01741886574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45981.01741886574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45981.01741886574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45981.01741886574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45981.01741886574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45981.01741886574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45981.01741886574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45981.01741886574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45981.01741886574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45981.01741886574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45981.01741886574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45981.01741886574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45981.01741886574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45981.01741886574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45981.01741886574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45981.01741886574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45981.01741886574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45981.01741886574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45981.01741886574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45981.01741886574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45981.01741886574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45981.01741886574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45981.01741886574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45981.01741886574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45981.01741886574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45981.01741886574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45981.01741886574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45981.01741886574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45981.01741886574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45981.01741886574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45981.01741886574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45981.01741886574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45981.01741886574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45981.01741886574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45981.01741886574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45981.01741886574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45981.01741886574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45981.01741886574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45981.01741886574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45981.01741886574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45981.01741886574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45981.01741886574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45981.01741886574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45981.01741886574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45981.01741886574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45981.01741886574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45981.01741886574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45981.01741886574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45981.01741886574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45981.01741886574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45981.01741886574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45981.01741886574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45981.01741886574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45981.01741886574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45981.01741886574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45981.01741886574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45981.01741886574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45981.01741886574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45981.01741886574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45981.01741886574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45981.01741886574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45981.01741886574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45981.01741886574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45981.01741886574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45981.01741886574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45981.01741886574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45981.01741886574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45981.01741886574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45981.01741886574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45981.01741886574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45981.01741886574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45981.01741886574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45981.01741886574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45981.01741886574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45981.01741886574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45981.01741886574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45981.01741886574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45981.01741886574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45981.01741886574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45981.01741886574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45981.01741886574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45981.01741886574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45981.01741886574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45981.01741886574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45981.01741886574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45981.01741886574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45981.01741886574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45981.01741886574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45981.01741886574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45981.01741886574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45981.01741886574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45981.01741886574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45981.01741886574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45981.01741886574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45981.01741886574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45981.01741886574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45981.01741886574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45981.01741886574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45981.01741886574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45981.01741886574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45981.01741886574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45981.01741886574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45981.01741886574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45981.01741886574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45981.01741886574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45981.01741886574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45981.01741886574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45981.01741886574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45981.01741886574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45981.01741886574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45981.01741886574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45981.01741886574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45981.01741886574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45981.01741886574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45981.01741886574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45981.01741886574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45981.01741886574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45981.01741886574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45981.01741886574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45981.01741886574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45981.01741886574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45981.01741886574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45981.01741886574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45981.01741886574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45981.01741886574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45981.01741886574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45981.01741886574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45981.01741886574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45981.01741886574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45981.01741886574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45981.01741886574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45981.01741886574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45981.01741886574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45981.01741886574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45981.01741886574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45981.01741886574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45981.01741886574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45981.01741886574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45981.01741886574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45981.01741886574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45981.01741886574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45981.01741886574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45981.01741886574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45981.01741886574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45981.01741886574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45981.01741886574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45981.01741886574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45981.01741886574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45981.01741886574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45981.01741886574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45981.01741886574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45981.01741886574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45981.01741886574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45981.01741886574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45981.01741886574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45981.01741886574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45981.01741886574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45981.01741886574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45981.01741886574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45981.01741886574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45981.01741886574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45981.01741886574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45981.01741886574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45981.01741886574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45981.01741886574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45981.01741886574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45981.01741886574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45981.01741886574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45981.01741886574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45981.01741886574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45981.01741886574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45981.01741886574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45981.01741886574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45981.01741886574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45981.01741886574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45981.01741886574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45981.01741886574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45981.01741886574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45981.01741886574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45981.01741886574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45981.01741886574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45981.01741886574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45981.01741886574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45981.01741886574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45981.01741886574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45981.01741886574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45981.01741886574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45981.01741886574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45981.01741886574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45981.01741886574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45981.01741886574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45981.01741886574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45981.01741886574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45981.01741886574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45981.01741886574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45981.01741886574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45981.01741886574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45981.01741886574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45981.01741886574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45981.01741886574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45981.01741886574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45981.01741886574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45981.01741886574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45981.01741886574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45981.01741886574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45981.01741886574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45981.01741886574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45981.01741886574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45981.01741886574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45981.01741886574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45981.01741886574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45981.01741886574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45981.01741886574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45981.01741886574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45981.01741886574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45981.01741886574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45981.01741886574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45981.01741886574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45981.01741886574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45981.01741886574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45981.01741886574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45981.01741886574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45981.01741886574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45981.01741886574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45981.01741886574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45981.01741886574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45981.01741886574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45981.01741886574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45981.01741886574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45981.01741886574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45981.01741886574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45981.01741886574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45981.01741886574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45981.01741886574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45981.01741886574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45981.01741886574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45981.01741886574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45981.01741886574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45981.01741886574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45981.01741886574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45981.01741886574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45981.01741886574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45981.01741886574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45981.01741886574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45981.01741886574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45981.01741886574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45981.01741886574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45981.01741886574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45981.01741886574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45981.01741886574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45981.01741886574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45981.01741886574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45981.01741886574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45981.01741886574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45981.01741886574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45981.01741886574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45981.01741886574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45981.01741886574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45981.01741886574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45981.01741886574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45981.01741886574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45981.01741886574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45981.01741886574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45981.01741886574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45981.01741886574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45981.01741886574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45981.01741886574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45981.01741886574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45981.01741886574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45981.01741886574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45981.01741886574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45981.01741886574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45981.01741886574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45981.01741886574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45981.01741886574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45981.01741886574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45981.01741886574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45981.01741886574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45981.01741886574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45981.01741886574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45981.01741886574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45981.01741886574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45981.01741886574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45981.01741886574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45981.01741886574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45981.01741886574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45981.01741886574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45981.01741886574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45981.01741886574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45981.01741886574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45981.01741886574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45981.01741886574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45981.01741886574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45981.01741886574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45981.01741886574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45981.01741886574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45981.01741886574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45981.01741886574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45981.01741886574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45981.01741886574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45981.01741886574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45981.01741886574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45981.01741886574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45981.01741886574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45981.01741886574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45981.01741886574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45981.01741886574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45981.01741886574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45981.01741886574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45981.01741886574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45981.01741886574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45981.01741886574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45981.01741886574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45981.01741886574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45981.01741886574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45981.01741886574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45981.01741886574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45981.01741886574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45981.01741886574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45981.01741886574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45981.01741886574</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topLeftCell="F1" workbookViewId="0">
      <selection activeCell="D7" sqref="D7"/>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89.185358680551872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54.828541550923546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32.356307754627778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3.5026156250023632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R5</v>
      </c>
      <c r="C6" s="109"/>
      <c r="D6" s="109" t="s">
        <v>31937</v>
      </c>
      <c r="E6" s="109"/>
      <c r="F6" s="109"/>
      <c r="G6" s="111">
        <f ca="1">IFERROR(NOW()-F6,"")</f>
        <v>45981.01741886574</v>
      </c>
      <c r="H6" s="109"/>
      <c r="I6" s="109" t="str">
        <f>IFERROR(VLOOKUP(D6,DB!A:F,6,0),"")</f>
        <v>SCECO</v>
      </c>
      <c r="J6" s="109" t="str">
        <f>IFERROR(VLOOKUP(D6,DB!A:G,7,0),"")</f>
        <v>Good</v>
      </c>
      <c r="K6" s="109"/>
      <c r="L6" s="109" t="str">
        <f>IFERROR(VLOOKUP(D6,DB!A:I,9,0),"")</f>
        <v>Latis</v>
      </c>
    </row>
    <row r="7" spans="1:13">
      <c r="A7" s="109"/>
      <c r="B7" s="109" t="str">
        <f>IFERROR(VLOOKUP(D7,DB!A:K,11,0),"")</f>
        <v/>
      </c>
      <c r="C7" s="109"/>
      <c r="D7" s="109"/>
      <c r="E7" s="109"/>
      <c r="F7" s="109"/>
      <c r="G7" s="111">
        <f ca="1">IFERROR(NOW()-F7,"")</f>
        <v>45981.01741886574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45981.01741886574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45981.01741886574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45981.01741886574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45981.01741886574</v>
      </c>
      <c r="H11" s="109"/>
      <c r="I11" s="109" t="str">
        <f>IFERROR(VLOOKUP(D11,DB!A:F,6,0),"")</f>
        <v/>
      </c>
      <c r="J11" s="109" t="str">
        <f>IFERROR(VLOOKUP(D11,DB!A:G,7,0),"")</f>
        <v/>
      </c>
      <c r="K11" s="109"/>
      <c r="L11" s="109" t="str">
        <f>IFERROR(VLOOKUP(D11,DB!A:I,9,0),"")</f>
        <v/>
      </c>
    </row>
    <row r="12" spans="1:13">
      <c r="A12" s="109"/>
      <c r="B12" s="109" t="str">
        <f>IFERROR(VLOOKUP(D12,DB!A:K,11,0),"")</f>
        <v/>
      </c>
      <c r="C12" s="109"/>
      <c r="D12" s="148"/>
      <c r="E12" s="109"/>
      <c r="F12" s="109"/>
      <c r="G12" s="111">
        <f ca="1">IFERROR(NOW()-F12,"")</f>
        <v>45981.01741886574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45981.01741886574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45981.01741886574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45981.01741886574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45981.01741886574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45981.01741886574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45981.01741886574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45981.01741886574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45981.01741886574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45981.01741886574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45981.01741886574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45981.01741886574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45981.01741886574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45981.01741886574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45981.01741886574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45981.01741886574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45981.01741886574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45981.01741886574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45981.01741886574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45981.01741886574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45981.01741886574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45981.01741886574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45981.01741886574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45981.01741886574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45981.01741886574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45981.01741886574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45981.01741886574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45981.01741886574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45981.01741886574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45981.01741886574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45981.01741886574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45981.01741886574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45981.01741886574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45981.01741886574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45981.01741886574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45981.01741886574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45981.01741886574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45981.01741886574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45981.01741886574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45981.01741886574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45981.01741886574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45981.01741886574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45981.01741886574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45981.01741886574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45981.01741886574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45981.01741886574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45981.01741886574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45981.01741886574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45981.01741886574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45981.01741886574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45981.01741886574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45981.01741886574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45981.01741886574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45981.01741886574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45981.01741886574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45981.01741886574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45981.01741886574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45981.01741886574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45981.01741886574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45981.01741886574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45981.01741886574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45981.01741886574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45981.01741886574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45981.01741886574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45981.01741886574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45981.01741886574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45981.01741886574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45981.01741886574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45981.01741886574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45981.01741886574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45981.01741886574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45981.01741886574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45981.01741886574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45981.01741886574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45981.01741886574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45981.01741886574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45981.01741886574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45981.01741886574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45981.01741886574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45981.01741886574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45981.01741886574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45981.01741886574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45981.01741886574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45981.01741886574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45981.01741886574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45981.01741886574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45981.01741886574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45981.01741886574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45981.01741886574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45981.01741886574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45981.01741886574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45981.01741886574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45981.01741886574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45981.01741886574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45981.01741886574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45981.01741886574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45981.01741886574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45981.01741886574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45981.01741886574</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45981.01741886574</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45981.01741886574</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45981.01741886574</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45981.01741886574</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45981.01741886574</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45981.01741886574</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45981.01741886574</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45981.01741886574</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45981.01741886574</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45981.01741886574</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45981.01741886574</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45981.01741886574</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45981.01741886574</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45981.01741886574</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45981.01741886574</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45981.01741886574</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45981.01741886574</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45981.01741886574</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45981.01741886574</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45981.01741886574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45981.01741886574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45981.01741886574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45981.01741886574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45981.01741886574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45981.01741886574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45981.01741886574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45981.01741886574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45981.01741886574</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0" ca="1" si="0">IFERROR(NOW()-F2,"-")</f>
        <v>5.6492939816962462E-2</v>
      </c>
      <c r="H2" s="121">
        <v>45980.95517361111</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30946</v>
      </c>
      <c r="E3" s="109" t="s">
        <v>39021</v>
      </c>
      <c r="F3" s="121">
        <v>45981.000162037039</v>
      </c>
      <c r="G3" s="104">
        <f t="shared" ca="1" si="0"/>
        <v>1.7256828701647464E-2</v>
      </c>
      <c r="H3" s="121">
        <v>45980.998553240737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45981.01741886574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45981.01741886574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45981.01741886574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45981.01741886574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45981.01741886574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45981.01741886574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45981.01741886574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45981.01741886574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45981.01741886574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45981.01741886574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45981.01741886574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45981.01741886574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45981.01741886574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45981.01741886574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45981.01741886574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45981.01741886574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45981.01741886574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45981.01741886574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45981.01741886574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45981.01741886574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45981.01741886574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45981.01741886574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45981.01741886574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45981.01741886574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45981.01741886574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45981.01741886574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45981.01741886574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45981.01741886574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45981.01741886574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45981.01741886574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45981.01741886574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45981.01741886574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45981.01741886574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45981.01741886574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45981.01741886574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45981.01741886574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45981.01741886574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45981.01741886574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45981.01741886574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45981.01741886574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45981.01741886574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45981.01741886574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45981.01741886574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45981.01741886574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45981.01741886574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45981.01741886574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45981.01741886574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45981.01741886574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45981.01741886574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45981.01741886574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45981.01741886574</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2025-11-19T21:25:18Z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