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71" documentId="120_S{2AC9BD13-BADA-5192-A53E-5A8FF88502F6}" xr6:coauthVersionLast="47" xr6:coauthVersionMax="47" xr10:uidLastSave="{A64F3133-719B-4EBE-BFE0-91649E85595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<sst xmlns="http://schemas.openxmlformats.org/spreadsheetml/2006/main" count="180281" uniqueCount="39125">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</sst>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316.69701516203349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45979.64544108796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45979.64544108796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45979.64544108796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45979.64544108796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45979.64544108796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45979.64544108796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45979.64544108796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45979.64544108796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45979.64544108796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45979.64544108796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45979.64544108796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45979.64544108796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45979.64544108796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45979.64544108796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45979.64544108796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45979.64544108796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45979.64544108796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45979.64544108796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45979.64544108796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45979.64544108796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45979.64544108796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45979.64544108796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45979.64544108796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45979.64544108796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45979.64544108796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45979.64544108796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45979.64544108796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45979.64544108796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45979.64544108796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45979.64544108796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45979.64544108796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45979.64544108796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45979.64544108796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45979.64544108796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45979.64544108796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45979.64544108796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45979.64544108796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45979.64544108796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45979.64544108796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45979.64544108796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45979.64544108796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45979.64544108796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45979.64544108796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45979.64544108796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45979.64544108796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45979.64544108796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45979.64544108796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45979.64544108796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45979.64544108796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45979.64544108796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45979.64544108796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45979.64544108796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45979.64544108796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45979.64544108796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45979.64544108796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45979.64544108796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45979.64544108796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45979.64544108796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45979.64544108796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45979.64544108796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45979.64544108796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45979.64544108796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45979.64544108796</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pane ySplit="1" topLeftCell="A2" activePane="bottomLeft" state="frozen"/>
      <selection pane="bottomLeft" activeCell="A5" sqref="A5: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154.64560312499816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5.0984837966097984E-2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45979.645440856482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45979.645440856482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45979.645440856482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45979.64544108796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45979.64544108796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45979.64544108796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45979.64544108796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45979.64544108796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45979.64544108796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45979.64544108796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45979.64544108796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45979.64544108796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45979.64544108796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45979.64544108796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45979.64544108796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45979.64544108796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45979.64544108796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45979.64544108796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45979.64544108796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45979.64544108796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45979.64544108796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45979.64544108796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45979.64544108796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45979.64544108796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45979.64544108796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45979.64544108796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45979.64544108796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45979.64544108796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45979.64544108796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45979.64544108796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45979.64544108796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45979.64544108796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45979.64544108796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45979.64544108796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45979.64544108796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45979.64544108796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45979.64544108796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45979.64544108796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45979.64544108796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45979.64544108796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45979.64544108796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45979.64544108796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45979.64544108796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45979.64544108796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45979.64544108796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45979.64544108796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45979.64544108796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45979.64544108796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45979.64544108796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45979.64544108796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45979.64544108796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45979.64544108796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45979.64544108796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45979.64544108796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45979.64544108796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45979.64544108796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45979.64544108796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45979.64544108796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45979.64544108796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45979.64544108796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45979.64544108796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45979.64544108796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45979.64544108796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45979.64544108796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45979.64544108796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45979.64544108796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45979.64544108796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45979.64544108796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45979.64544108796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45979.64544108796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45979.64544108796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45979.64544108796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45979.64544108796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45979.64544108796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45979.64544108796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45979.64544108796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45979.64544108796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45979.64544108796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45979.64544108796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45979.64544108796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45979.64544108796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45979.64544108796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45979.64544108796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45979.64544108796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45979.64544108796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45979.64544108796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45979.64544108796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45979.64544108796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45979.64544108796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45979.64544108796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45979.64544108796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45979.64544108796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45979.64544108796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45979.64544108796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45979.64544108796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45979.64544108796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45979.64544108796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45979.64544108796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45979.64544108796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45979.64544108796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45979.64544108796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45979.64544108796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45979.64544108796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45979.64544108796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45979.64544108796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45979.64544108796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45979.64544108796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45979.64544108796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45979.64544108796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45979.64544108796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45979.64544108796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45979.64544108796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45979.64544108796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45979.64544108796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45979.64544108796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45979.64544108796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45979.64544108796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45979.64544108796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45979.64544108796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45979.64544108796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45979.64544108796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45979.64544108796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45979.64544108796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45979.64544108796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45979.64544108796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45979.64544108796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45979.64544108796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45979.64544108796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45979.64544108796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45979.64544108796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45979.64544108796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45979.64544108796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45979.64544108796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45979.64544108796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45979.64544108796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45979.64544108796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45979.64544108796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45979.64544108796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45979.64544108796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45979.64544108796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45979.64544108796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45979.64544108796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45979.64544108796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45979.64544108796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45979.64544108796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45979.64544108796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45979.64544108796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45979.64544108796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45979.64544108796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45979.64544108796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45979.64544108796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45979.64544108796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45979.64544108796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45979.64544108796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45979.64544108796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45979.64544108796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45979.64544108796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45979.64544108796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45979.64544108796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45979.64544108796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45979.64544108796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45979.64544108796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45979.64544108796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45979.64544108796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45979.64544108796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45979.64544108796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45979.64544108796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45979.64544108796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45979.64544108796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45979.64544108796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45979.64544108796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45979.64544108796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45979.64544108796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45979.64544108796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45979.64544108796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45979.64544108796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45979.64544108796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45979.64544108796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45979.64544108796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45979.64544108796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45979.64544108796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45979.64544108796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45979.64544108796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45979.64544108796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45979.64544108796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45979.64544108796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45979.64544108796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45979.64544108796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45979.64544108796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45979.64544108796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45979.64544108796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45979.64544108796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45979.64544108796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45979.64544108796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45979.64544108796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45979.64544108796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45979.64544108796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45979.64544108796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45979.64544108796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45979.64544108796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45979.64544108796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45979.64544108796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45979.64544108796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45979.64544108796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45979.64544108796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45979.64544108796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45979.64544108796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45979.64544108796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45979.64544108796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45979.64544108796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45979.64544108796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45979.64544108796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45979.64544108796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45979.64544108796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45979.64544108796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45979.64544108796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45979.64544108796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45979.64544108796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45979.64544108796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45979.64544108796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45979.64544108796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45979.64544108796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45979.64544108796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45979.64544108796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45979.64544108796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45979.64544108796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45979.64544108796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45979.64544108796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45979.64544108796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45979.64544108796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45979.64544108796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45979.64544108796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45979.64544108796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45979.64544108796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45979.64544108796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45979.64544108796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45979.64544108796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45979.64544108796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45979.64544108796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45979.64544108796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45979.64544108796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45979.64544108796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45979.64544108796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45979.64544108796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45979.64544108796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45979.64544108796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45979.64544108796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45979.64544108796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45979.64544108796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45979.64544108796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45979.64544108796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45979.64544108796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45979.64544108796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45979.64544108796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45979.64544108796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45979.64544108796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45979.64544108796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45979.64544108796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45979.64544108796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45979.64544108796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45979.64544108796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45979.64544108796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45979.64544108796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45979.64544108796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45979.64544108796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45979.64544108796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45979.64544108796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45979.64544108796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45979.64544108796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45979.64544108796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45979.64544108796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45979.64544108796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45979.64544108796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45979.64544108796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45979.64544108796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45979.64544108796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45979.64544108796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45979.64544108796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45979.64544108796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45979.64544108796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45979.64544108796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45979.64544108796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45979.64544108796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45979.64544108796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45979.64544108796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45979.64544108796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45979.64544108796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45979.64544108796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45979.64544108796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45979.64544108796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45979.64544108796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45979.64544108796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45979.64544108796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45979.64544108796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45979.64544108796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45979.64544108796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45979.64544108796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45979.64544108796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45979.64544108796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45979.64544108796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45979.64544108796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45979.64544108796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45979.64544108796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45979.64544108796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45979.64544108796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45979.64544108796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45979.64544108796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45979.64544108796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45979.64544108796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45979.64544108796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45979.64544108796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45979.64544108796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45979.64544108796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45979.64544108796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45979.64544108796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45979.64544108796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45979.64544108796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45979.64544108796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45979.64544108796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45979.64544108796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45979.64544108796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45979.64544108796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45979.64544108796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45979.64544108796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45979.64544108796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45979.64544108796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45979.64544108796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45979.64544108796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45979.64544108796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45979.64544108796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45979.64544108796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45979.64544108796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45979.64544108796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45979.64544108796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45979.64544108796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45979.64544108796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45979.64544108796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45979.64544108796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45979.64544108796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45979.64544108796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45979.64544108796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45979.64544108796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45979.64544108796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45979.64544108796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45979.64544108796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45979.64544108796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45979.64544108796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45979.64544108796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45979.64544108796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45979.64544108796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45979.64544108796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45979.64544108796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45979.64544108796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45979.64544108796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45979.64544108796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45979.64544108796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45979.64544108796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45979.64544108796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45979.64544108796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45979.64544108796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45979.64544108796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45979.64544108796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45979.64544108796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45979.64544108796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45979.64544108796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45979.64544108796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45979.64544108796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45979.64544108796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45979.64544108796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45979.64544108796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45979.64544108796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45979.64544108796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45979.64544108796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45979.64544108796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45979.64544108796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45979.64544108796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45979.64544108796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45979.64544108796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45979.64544108796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45979.64544108796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45979.64544108796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45979.64544108796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45979.64544108796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45979.64544108796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45979.64544108796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45979.64544108796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45979.64544108796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45979.64544108796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45979.64544108796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45979.64544108796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45979.64544108796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45979.64544108796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45979.64544108796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45979.64544108796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45979.64544108796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45979.64544108796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45979.64544108796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45979.64544108796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45979.64544108796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45979.64544108796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45979.64544108796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45979.64544108796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45979.64544108796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45979.64544108796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45979.64544108796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45979.64544108796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45979.64544108796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45979.64544108796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45979.64544108796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45979.64544108796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45979.64544108796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45979.64544108796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45979.64544108796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45979.64544108796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45979.64544108796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45979.64544108796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45979.64544108796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45979.64544108796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45979.64544108796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45979.64544108796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45979.64544108796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45979.64544108796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45979.64544108796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45979.64544108796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45979.64544108796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45979.64544108796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45979.64544108796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45979.64544108796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45979.64544108796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45979.64544108796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45979.64544108796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45979.64544108796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45979.64544108796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45979.64544108796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45979.64544108796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45979.64544108796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45979.64544108796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45979.64544108796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45979.64544108796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45979.64544108796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45979.64544108796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45979.64544108796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45979.64544108796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45979.64544108796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45979.64544108796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45979.64544108796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45979.64544108796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45979.64544108796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45979.64544108796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45979.64544108796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45979.64544108796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45979.64544108796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45979.64544108796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45979.64544108796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45979.64544108796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45979.64544108796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45979.64544108796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45979.64544108796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45979.64544108796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45979.64544108796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45979.64544108796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45979.64544108796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45979.64544108796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45979.64544108796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45979.64544108796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45979.64544108796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45979.64544108796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45979.64544108796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45979.64544108796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45979.64544108796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45979.64544108796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45979.64544108796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45979.64544108796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45979.64544108796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45979.64544108796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45979.64544108796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45979.64544108796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45979.64544108796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45979.64544108796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45979.64544108796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45979.64544108796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45979.64544108796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45979.64544108796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45979.64544108796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45979.64544108796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45979.64544108796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45979.64544108796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45979.64544108796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45979.64544108796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45979.64544108796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45979.64544108796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45979.64544108796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45979.64544108796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45979.64544108796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45979.64544108796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45979.64544108796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45979.64544108796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45979.64544108796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45979.64544108796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45979.64544108796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45979.64544108796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45979.64544108796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45979.64544108796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45979.64544108796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45979.64544108796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45979.64544108796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45979.64544108796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45979.64544108796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45979.64544108796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45979.64544108796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45979.64544108796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45979.64544108796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45979.64544108796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45979.64544108796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45979.64544108796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45979.64544108796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45979.64544108796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45979.64544108796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45979.64544108796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45979.64544108796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45979.64544108796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45979.64544108796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45979.64544108796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45979.64544108796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45979.64544108796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45979.64544108796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45979.64544108796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45979.64544108796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45979.64544108796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45979.64544108796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45979.64544108796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45979.64544108796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45979.64544108796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45979.64544108796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45979.64544108796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45979.64544108796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45979.64544108796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45979.64544108796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45979.64544108796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45979.64544108796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45979.64544108796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45979.64544108796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45979.64544108796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45979.64544108796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45979.64544108796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45979.64544108796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45979.64544108796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45979.64544108796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45979.64544108796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45979.64544108796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45979.64544108796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45979.64544108796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45979.64544108796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45979.64544108796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45979.64544108796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45979.64544108796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45979.64544108796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45979.64544108796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45979.64544108796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45979.64544108796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45979.64544108796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45979.64544108796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45979.64544108796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45979.64544108796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45979.64544108796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45979.64544108796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45979.64544108796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45979.64544108796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45979.64544108796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45979.64544108796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45979.64544108796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45979.64544108796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45979.64544108796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45979.64544108796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45979.64544108796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45979.64544108796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45979.64544108796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45979.64544108796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45979.64544108796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45979.64544108796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45979.64544108796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45979.64544108796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45979.64544108796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45979.64544108796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45979.64544108796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45979.64544108796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45979.64544108796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45979.64544108796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45979.64544108796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45979.64544108796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45979.64544108796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45979.64544108796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45979.64544108796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45979.64544108796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45979.64544108796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45979.64544108796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45979.64544108796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45979.64544108796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45979.64544108796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45979.64544108796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45979.64544108796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45979.64544108796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45979.64544108796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45979.64544108796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45979.64544108796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45979.64544108796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45979.64544108796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45979.64544108796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45979.64544108796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45979.64544108796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45979.64544108796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45979.64544108796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45979.64544108796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45979.64544108796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45979.64544108796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45979.64544108796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45979.64544108796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45979.64544108796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45979.64544108796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45979.64544108796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45979.64544108796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45979.64544108796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45979.64544108796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45979.64544108796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45979.64544108796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45979.64544108796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45979.64544108796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45979.64544108796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45979.64544108796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45979.64544108796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45979.64544108796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45979.64544108796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45979.64544108796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45979.64544108796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45979.64544108796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45979.64544108796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45979.64544108796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45979.64544108796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45979.64544108796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45979.64544108796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45979.64544108796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45979.64544108796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45979.64544108796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45979.64544108796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45979.64544108796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45979.64544108796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45979.64544108796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45979.64544108796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45979.64544108796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45979.64544108796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45979.64544108796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45979.64544108796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45979.64544108796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45979.64544108796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45979.64544108796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45979.64544108796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45979.64544108796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45979.64544108796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45979.64544108796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45979.64544108796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45979.64544108796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45979.64544108796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45979.64544108796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45979.64544108796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45979.64544108796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45979.64544108796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45979.64544108796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45979.64544108796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45979.64544108796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45979.64544108796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45979.64544108796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45979.64544108796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45979.64544108796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45979.64544108796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45979.64544108796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45979.64544108796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45979.64544108796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45979.64544108796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45979.64544108796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45979.64544108796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45979.64544108796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45979.64544108796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45979.64544108796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45979.64544108796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45979.64544108796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45979.64544108796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45979.64544108796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45979.64544108796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45979.64544108796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45979.64544108796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45979.64544108796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45979.64544108796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45979.64544108796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45979.64544108796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45979.64544108796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45979.64544108796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45979.64544108796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45979.64544108796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45979.64544108796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45979.64544108796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45979.64544108796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45979.64544108796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45979.64544108796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45979.64544108796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45979.64544108796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45979.64544108796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45979.64544108796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45979.64544108796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45979.64544108796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45979.64544108796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45979.64544108796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45979.64544108796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45979.64544108796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45979.64544108796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45979.64544108796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45979.64544108796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45979.64544108796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45979.64544108796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45979.64544108796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45979.64544108796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45979.64544108796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45979.64544108796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45979.64544108796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45979.64544108796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45979.64544108796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45979.64544108796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45979.64544108796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45979.64544108796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45979.64544108796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45979.64544108796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45979.64544108796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45979.64544108796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45979.64544108796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45979.64544108796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45979.64544108796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45979.64544108796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45979.64544108796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45979.64544108796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45979.64544108796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45979.64544108796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45979.64544108796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45979.64544108796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45979.64544108796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45979.64544108796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45979.64544108796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45979.64544108796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45979.64544108796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45979.64544108796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45979.64544108796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45979.64544108796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45979.64544108796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45979.64544108796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45979.64544108796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45979.64544108796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45979.64544108796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45979.64544108796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45979.64544108796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45979.64544108796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45979.64544108796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45979.64544108796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45979.64544108796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45979.64544108796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45979.64544108796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45979.64544108796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45979.64544108796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45979.64544108796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45979.64544108796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45979.64544108796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45979.64544108796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45979.64544108796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45979.64544108796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45979.64544108796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45979.64544108796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45979.64544108796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45979.64544108796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45979.64544108796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45979.64544108796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45979.64544108796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45979.64544108796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45979.64544108796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45979.64544108796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45979.64544108796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45979.64544108796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45979.64544108796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45979.64544108796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45979.64544108796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45979.64544108796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45979.64544108796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45979.64544108796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45979.64544108796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45979.64544108796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45979.64544108796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45979.64544108796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45979.64544108796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45979.64544108796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45979.64544108796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45979.64544108796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45979.64544108796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45979.64544108796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45979.64544108796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45979.64544108796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45979.64544108796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45979.64544108796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45979.64544108796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45979.64544108796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45979.64544108796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45979.64544108796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45979.64544108796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45979.64544108796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45979.64544108796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45979.64544108796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45979.64544108796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45979.64544108796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45979.64544108796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45979.64544108796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45979.64544108796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45979.64544108796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45979.64544108796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45979.64544108796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45979.64544108796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45979.64544108796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45979.64544108796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45979.64544108796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45979.64544108796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45979.64544108796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45979.64544108796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45979.64544108796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45979.64544108796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45979.64544108796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45979.64544108796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45979.64544108796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45979.64544108796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45979.64544108796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45979.64544108796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45979.64544108796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45979.64544108796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45979.64544108796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45979.64544108796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45979.64544108796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45979.64544108796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45979.64544108796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45979.64544108796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45979.64544108796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45979.64544108796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45979.64544108796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45979.64544108796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45979.64544108796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45979.64544108796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45979.64544108796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45979.64544108796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45979.64544108796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45979.64544108796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45979.64544108796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45979.64544108796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45979.64544108796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45979.64544108796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45979.64544108796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45979.64544108796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45979.64544108796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45979.64544108796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45979.64544108796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45979.64544108796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45979.64544108796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45979.64544108796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45979.64544108796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45979.64544108796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45979.64544108796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45979.64544108796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45979.64544108796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45979.64544108796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45979.64544108796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45979.64544108796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45979.64544108796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45979.64544108796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45979.64544108796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45979.64544108796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45979.64544108796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45979.64544108796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45979.64544108796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45979.64544108796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45979.64544108796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45979.64544108796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45979.64544108796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45979.64544108796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45979.64544108796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45979.64544108796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45979.64544108796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45979.64544108796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45979.64544108796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45979.64544108796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45979.64544108796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45979.64544108796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45979.64544108796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45979.64544108796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45979.64544108796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45979.64544108796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45979.64544108796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45979.64544108796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45979.64544108796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45979.64544108796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45979.64544108796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45979.64544108796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45979.64544108796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45979.64544108796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45979.64544108796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45979.64544108796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45979.64544108796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45979.64544108796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45979.64544108796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45979.64544108796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45979.64544108796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45979.64544108796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45979.64544108796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45979.64544108796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45979.64544108796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45979.64544108796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45979.64544108796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45979.64544108796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45979.64544108796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45979.64544108796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45979.64544108796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45979.64544108796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45979.64544108796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45979.64544108796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45979.64544108796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45979.64544108796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45979.64544108796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45979.64544108796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45979.64544108796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45979.64544108796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45979.64544108796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45979.64544108796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45979.64544108796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45979.64544108796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45979.64544108796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45979.64544108796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45979.64544108796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45979.64544108796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45979.64544108796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45979.64544108796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45979.64544108796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45979.64544108796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45979.64544108796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45979.64544108796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45979.64544108796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45979.64544108796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45979.64544108796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45979.64544108796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45979.64544108796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45979.64544108796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45979.64544108796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45979.64544108796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45979.64544108796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45979.64544108796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45979.64544108796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45979.64544108796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45979.64544108796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45979.64544108796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45979.64544108796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45979.64544108796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45979.64544108796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45979.64544108796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45979.64544108796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45979.64544108796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45979.64544108796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45979.64544108796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45979.64544108796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45979.64544108796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45979.64544108796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45979.64544108796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45979.64544108796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45979.64544108796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45979.64544108796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45979.64544108796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45979.64544108796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45979.64544108796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45979.64544108796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45979.64544108796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45979.64544108796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45979.64544108796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45979.64544108796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45979.64544108796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45979.64544108796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45979.64544108796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45979.64544108796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45979.64544108796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45979.64544108796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45979.64544108796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45979.64544108796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45979.64544108796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45979.64544108796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45979.64544108796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45979.64544108796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45979.64544108796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45979.64544108796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45979.64544108796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45979.64544108796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45979.64544108796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45979.64544108796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45979.64544108796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45979.64544108796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45979.64544108796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45979.64544108796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45979.64544108796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45979.64544108796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45979.64544108796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45979.64544108796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45979.64544108796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45979.64544108796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45979.64544108796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45979.64544108796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45979.64544108796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45979.64544108796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45979.64544108796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45979.64544108796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45979.64544108796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45979.64544108796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45979.64544108796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45979.64544108796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45979.64544108796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45979.64544108796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45979.64544108796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45979.64544108796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45979.64544108796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45979.64544108796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45979.64544108796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45979.64544108796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45979.64544108796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45979.64544108796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45979.64544108796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45979.64544108796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45979.64544108796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45979.64544108796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45979.64544108796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45979.64544108796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45979.64544108796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45979.64544108796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45979.64544108796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45979.64544108796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45979.64544108796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45979.64544108796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45979.64544108796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45979.64544108796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45979.64544108796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45979.64544108796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45979.64544108796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45979.64544108796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45979.64544108796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45979.64544108796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45979.64544108796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45979.64544108796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45979.64544108796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45979.64544108796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45979.64544108796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45979.64544108796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45979.64544108796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45979.64544108796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45979.64544108796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45979.64544108796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45979.64544108796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45979.64544108796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45979.64544108796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45979.64544108796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45979.64544108796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45979.64544108796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45979.64544108796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45979.64544108796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45979.64544108796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45979.64544108796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45979.64544108796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45979.64544108796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45979.64544108796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45979.64544108796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45979.64544108796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45979.64544108796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45979.64544108796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45979.64544108796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45979.64544108796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45979.64544108796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45979.64544108796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45979.64544108796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45979.64544108796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45979.64544108796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45979.64544108796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45979.64544108796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45979.64544108796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45979.64544108796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45979.64544108796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45979.64544108796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45979.64544108796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45979.64544108796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45979.64544108796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45979.64544108796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45979.64544108796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45979.64544108796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45979.64544108796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45979.64544108796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45979.64544108796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45979.64544108796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45979.64544108796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45979.64544108796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45979.64544108796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45979.64544108796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45979.64544108796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45979.64544108796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45979.64544108796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45979.64544108796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45979.64544108796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45979.64544108796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45979.64544108796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45979.64544108796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45979.64544108796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45979.64544108796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45979.64544108796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45979.64544108796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45979.64544108796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45979.64544108796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45979.64544108796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45979.64544108796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45979.64544108796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45979.64544108796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45979.64544108796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45979.64544108796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45979.64544108796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45979.64544108796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45979.64544108796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45979.64544108796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45979.64544108796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45979.64544108796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45979.64544108796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45979.64544108796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45979.64544108796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45979.64544108796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45979.64544108796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45979.64544108796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45979.64544108796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45979.64544108796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45979.64544108796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45979.64544108796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45979.64544108796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45979.64544108796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45979.64544108796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45979.64544108796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45979.64544108796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45979.64544108796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45979.64544108796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45979.64544108796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45979.64544108796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45979.64544108796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45979.64544108796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45979.64544108796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45979.64544108796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45979.64544108796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45979.64544108796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45979.64544108796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45979.64544108796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45979.64544108796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45979.64544108796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45979.64544108796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45979.64544108796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45979.64544108796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45979.64544108796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45979.64544108796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45979.64544108796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45979.64544108796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45979.64544108796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45979.64544108796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45979.64544108796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276.16472326388612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45979.64544108796</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45979.64544108796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45979.64544108796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45979.64544108796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45979.64544108796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45979.64544108796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45979.64544108796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45979.645440740744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45979.645440740744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45979.645440740744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45979.645440740744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45979.645440740744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45979.645440740744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45979.645440740744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45979.645440740744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45979.645440740744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45979.645440740744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45979.645440740744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45979.645440740744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45979.645440740744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45979.645440740744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45979.645440740744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45979.645440740744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45979.645440740744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45979.645440740744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45979.645440740744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45979.645440740744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45979.645440740744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45979.645440740744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45979.645440740744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45979.645440740744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45979.645440740744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45979.645440740744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45979.645440740744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45979.645440740744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45979.645440740744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45979.645440740744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45979.645440740744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45979.645440740744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45979.645440740744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45979.645440740744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45979.645440740744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45979.645440740744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45979.645440740744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45979.645440740744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45979.645440740744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45979.645440740744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45979.645440740744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45979.645440740744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45979.645440740744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45979.645440740744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45979.645440740744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45979.645440740744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45979.645440740744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45979.645440740744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45979.645440740744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45979.645440740744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45979.645440740744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45979.645440740744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45979.645440740744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45979.645440740744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45979.645440740744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45979.645440740744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45979.645440740744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45979.645440740744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45979.645440740744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45979.645440740744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45979.645440740744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45979.645440740744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45979.645440740744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45979.645440740744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45979.645440740744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45979.645440740744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45979.645440740744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45979.645440740744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45979.645440740744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45979.645440740744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45979.645440740744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45979.645440740744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45979.645440740744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45979.645440740744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45979.645440740744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45979.645440740744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45979.645440740744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45979.645440740744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45979.645440740744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45979.645440740744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45979.645440740744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45979.645440740744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45979.645440740744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45979.645440740744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45979.645440740744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45979.645440740744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45979.645440740744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45979.645440740744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45979.645440740744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45979.645440740744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45979.645440740744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45979.645440740744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45979.645440740744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45979.645440740744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45979.645440740744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45979.645440740744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45979.645440740744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45979.645440740744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45979.645440740744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45979.645440740744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45979.645440740744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45979.645440740744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45979.645440740744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45979.645440740744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45979.645440740744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45979.645440740744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45979.645440740744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45979.645440740744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45979.645440740744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45979.645440740744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45979.645440740744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45979.645440740744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45979.645440740744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45979.645440740744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45979.645440740744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45979.645440740744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45979.645440740744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45979.645440740744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45979.645440740744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45979.645440740744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45979.645440740744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45979.645440740744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45979.645440740744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45979.645440740744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45979.645440740744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45979.645440740744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45979.645440740744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45979.645440740744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45979.645440740744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45979.645440740744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45979.645440740744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45979.645440740744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45979.645440740744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45979.645440740744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45979.645440740744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45979.645440740744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45979.645440740744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45979.645440740744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45979.645440740744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45979.645440740744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45979.645440740744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45979.645440740744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45979.645440740744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45979.645440740744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45979.645440740744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45979.645440740744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45979.645440740744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45979.645440740744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45979.645440740744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45979.645440740744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45979.645440740744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45979.645440740744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45979.645440740744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45979.645440740744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45979.645440740744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45979.645440740744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45979.645440740744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45979.645440740744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45979.645440740744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45979.645440740744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45979.645440740744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45979.645440740744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45979.645440740744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45979.645440740744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45979.645440740744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45979.645440740744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45979.645440740744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45979.645440740744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45979.645440740744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45979.645440740744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45979.645440740744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45979.645440740744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45979.645440740744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45979.645440740744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45979.645440740744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45979.645440740744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45979.645440740744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45979.645440740744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45979.645440740744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45979.645440740744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45979.645440740744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45979.645440740744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45979.645440740744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45979.645440740744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45979.645440740744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45979.645440740744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45979.645440740744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45979.645440856482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45979.645440856482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45979.645440856482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45979.645440856482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45979.645440856482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45979.645440856482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45979.645440856482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45979.645440856482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45979.645440856482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45979.645440856482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45979.645440856482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45979.645440856482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45979.645440856482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45979.645440856482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45979.645440856482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45979.645440856482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45979.645440856482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45979.645440856482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45979.645440856482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45979.645440856482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45979.645440856482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45979.645440856482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45979.645440856482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45979.645440856482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45979.645440856482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45979.645440856482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45979.645440856482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45979.645440856482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45979.645440856482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45979.645440856482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45979.645440856482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45979.645440856482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45979.645440856482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45979.645440856482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45979.645440856482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45979.645440856482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45979.645440856482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45979.645440856482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45979.645440856482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45979.645440856482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45979.645440856482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45979.645440856482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45979.645440856482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45979.645440856482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45979.645440856482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45979.645440856482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45979.645440856482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45979.645440856482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45979.645440856482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45979.645440856482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45979.645440856482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45979.645440856482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45979.645440856482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45979.645440856482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45979.645440856482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45979.645440856482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45979.645440856482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45979.645440856482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45979.645440856482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45979.645440856482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45979.645440856482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45979.645440856482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45979.645440856482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45979.645440856482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45979.645440856482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45979.645440856482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45979.645440856482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45979.645440856482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45979.645440856482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45979.645440856482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45979.645440856482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45979.645440856482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45979.645440856482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45979.645440856482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45979.645440856482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45979.645440856482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45979.645440856482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45979.645440856482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45979.645440856482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45979.645440856482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45979.645440856482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45979.645440856482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45979.645440856482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45979.645440856482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45979.645440856482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45979.645440856482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45979.645440856482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45979.645440856482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45979.645440856482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45979.645440856482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45979.645440856482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45979.645440856482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45979.645440856482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45979.645440856482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45979.645440856482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45979.645440856482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45979.645440856482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45979.645440856482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45979.645440856482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45979.645440856482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45979.645440856482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45979.645440856482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45979.645440856482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45979.645440856482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45979.645440856482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45979.645440856482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45979.645440856482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45979.645440856482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45979.645440856482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45979.645440856482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45979.645440856482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45979.645440856482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45979.645440856482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45979.645440856482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45979.645440856482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45979.645440856482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45979.645440856482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45979.645440856482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45979.645440856482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45979.645440856482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45979.645440856482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45979.645440856482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45979.645440856482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45979.645440856482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45979.645440856482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45979.645440856482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45979.645440856482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45979.645440856482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45979.645440856482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45979.645440856482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45979.645440856482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45979.645440856482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45979.645440856482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45979.645440856482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45979.645440856482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45979.645440856482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45979.645440856482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45979.645440856482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45979.645440856482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45979.645440856482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45979.645440856482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45979.645440856482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45979.645440856482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45979.645440856482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45979.645440856482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45979.645440856482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45979.645440856482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45979.645440856482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45979.645440856482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45979.645440856482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45979.645440856482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45979.645440856482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45979.645440856482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45979.645440856482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45979.645440856482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45979.645440856482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45979.645440856482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45979.645440856482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45979.645440856482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45979.645440856482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45979.645440856482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45979.645440856482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45979.645440856482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45979.645440856482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45979.645440856482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45979.645440856482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45979.645440856482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45979.645440856482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45979.645440856482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45979.645440856482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45979.645440856482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45979.645440856482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45979.645440856482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45979.645440856482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45979.645440856482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45979.645440856482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45979.645440856482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45979.645440856482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45979.645440856482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45979.645440856482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45979.645440856482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45979.645440856482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45979.645440856482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45979.645440856482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45979.645440856482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45979.645440856482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45979.645440856482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45979.645440856482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45979.645440856482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45979.645440856482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45979.645440856482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45979.645440856482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45979.645440856482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45979.645440856482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45979.645440856482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45979.645440856482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45979.645440856482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45979.645440856482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45979.645440856482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45979.645440856482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45979.645440856482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45979.645440856482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45979.645440856482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45979.645440856482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45979.645440856482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45979.645440856482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45979.645440856482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45979.645440856482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45979.645440856482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45979.645440856482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45979.645440856482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45979.645440856482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45979.645440856482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45979.645440856482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45979.645440856482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45979.645440856482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45979.645440856482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45979.645440856482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45979.645440856482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45979.645440856482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45979.645440856482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45979.645440856482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45979.645440856482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45979.645440856482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45979.645440856482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45979.645440856482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45979.645440856482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45979.645440856482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45979.645440856482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45979.645440856482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45979.645440856482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45979.645440856482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45979.645440856482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45979.645440856482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45979.645440856482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45979.645440856482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45979.645440856482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45979.645440856482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45979.645440856482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45979.645440856482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45979.645440856482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45979.645440856482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45979.645440856482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45979.645440856482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45979.645440856482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45979.645440856482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45979.645440856482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45979.645440856482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45979.645440856482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45979.645440856482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45979.645440856482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45979.645440856482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45979.645440856482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45979.645440856482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45979.645440856482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45979.645440856482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45979.645440856482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45979.645440856482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45979.645440856482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45979.645440856482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45979.645440856482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45979.645440856482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45979.645440856482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45979.645440856482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45979.645440856482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45979.645440856482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45979.645440856482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45979.645440856482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45979.645440856482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45979.645440856482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45979.645440856482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45979.645440856482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45979.645440856482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45979.645440856482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45979.645440856482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45979.645440856482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45979.645440856482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45979.645440856482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45979.645440856482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45979.645440856482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45979.645440856482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45979.645440856482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45979.645440856482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45979.645440856482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45979.645440856482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45979.645440856482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45979.645440856482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45979.645440856482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45979.645440856482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45979.645440856482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45979.645440856482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45979.645440856482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45979.645440856482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45979.645440856482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45979.645440856482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45979.645440856482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45979.645440856482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45979.645440856482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45979.645440856482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45979.645440856482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45979.645440856482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45979.645440856482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45979.645440856482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45979.645440856482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45979.645440856482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45979.645440856482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87.813380902771314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53.456563773142989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30.984329976847221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2.1306375000058324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c r="E6" s="109"/>
      <c r="F6" s="109"/>
      <c r="G6" s="111">
        <f ca="1">IFERROR(NOW()-F6,"")</f>
        <v>45979.645440740744</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45979.645440740744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45979.645440740744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45979.645440740744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45979.645440740744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45979.645440740744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45979.645440740744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45979.645440740744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45979.645440740744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45979.645440740744</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45979.645440740744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45979.645440740744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45979.645440740744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45979.645440740744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45979.645440740744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45979.645440740744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45979.645440740744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45979.645440740744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45979.645440740744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45979.645440740744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45979.645440740744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45979.645440740744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45979.645440740744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45979.645440740744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45979.645440740744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45979.645440740744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45979.645440740744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45979.645440740744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45979.645440740744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45979.645440740744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45979.645440740744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45979.645440740744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45979.645440740744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45979.645440740744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45979.645440740744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45979.645440740744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45979.645440740744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45979.645440740744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45979.645440740744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45979.645440740744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45979.645440740744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45979.645440740744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45979.645440740744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45979.645440740744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45979.645440740744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45979.645440740744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45979.645440740744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45979.645440740744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45979.645440740744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45979.645440740744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45979.645440740744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45979.645440740744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45979.645440740744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45979.645440740744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45979.645440740744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45979.645440740744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45979.645440740744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45979.645440740744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45979.645440740744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45979.645440740744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45979.645440740744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45979.645440740744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45979.645440740744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45979.645440740744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45979.645440740744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45979.645440740744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45979.645440740744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45979.645440740744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45979.645440740744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45979.645440740744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45979.645440740744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45979.645440740744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45979.645440740744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45979.645440740744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45979.645440740744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45979.645440740744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45979.645440740744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45979.645440740744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45979.645440740744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45979.645440740744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45979.645440740744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45979.645440740744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45979.645440740744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45979.645440740744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45979.645440740744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45979.645440740744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45979.645440740744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45979.645440740744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45979.645440740744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45979.645440740744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45979.645440740744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45979.645440740744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45979.645440740744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45979.645440740744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45979.645440740744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45979.645440740744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45979.645440740744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45979.645440740744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45979.645440740744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45979.645440740744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45979.645440740744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45979.645440740744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45979.645440740744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45979.645440740744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45979.645440740744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45979.645440740744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45979.645440740744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45979.645440740744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45979.645440740744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45979.645440740744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45979.645440740744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45979.645440740744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45979.645440740744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45979.645440740744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45979.645440740744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45979.645440740744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45979.645440740744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45979.645440740744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45979.645440740744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45979.645440740744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45979.645440740744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45979.645440740744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45979.645440740744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45979.645440740744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45979.645440740744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45979.645440740744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45979.645440740744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45979.645440740744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45979.645440740744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45979.645440740744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45979.645440740744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45979.645440740744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45979.645440740744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45979.645440740744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45979.645440740744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45979.645440740744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45979.645440740744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45979.645440740744</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45979.645440740744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45979.645440740744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45979.645440740744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45979.645440740744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45979.645440740744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45979.645440740744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45979.645440740744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45979.645440740744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45979.645440740744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45979.645440740744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45979.645440740744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45979.645440740744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45979.645440740744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45979.645440740744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45979.645440740744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45979.645440740744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45979.645440740744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45979.645440740744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45979.645440740744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45979.645440740744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45979.645440740744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45979.645440740744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45979.645440740744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45979.645440740744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45979.645440740744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45979.645440740744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45979.645440740744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45979.645440740744</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36923</v>
      </c>
      <c r="E2" s="109" t="s">
        <v>39021</v>
      </c>
      <c r="F2" s="121">
        <v>45979.588356481479</v>
      </c>
      <c r="G2" s="104">
        <f t="shared" ref="G2:G44" ca="1" si="0">IFERROR(NOW()-F2,"-")</f>
        <v>5.7084606480202638E-2</v>
      </c>
      <c r="H2" s="121">
        <v>45979.588356481479</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35412</v>
      </c>
      <c r="E3" s="109" t="s">
        <v>39021</v>
      </c>
      <c r="F3" s="121">
        <v>45979.621689814812</v>
      </c>
      <c r="G3" s="104">
        <f t="shared" ca="1" si="0"/>
        <v>2.3751273147354368E-2</v>
      </c>
      <c r="H3" s="121">
        <v>45979.621689814812</v>
      </c>
      <c r="I3" s="119" t="str">
        <f>IFERROR(VLOOKUP(D3,DB!A:F,6,0),"")</f>
        <v>Generator-SG</v>
      </c>
      <c r="J3" s="119" t="str">
        <f>IFERROR(VLOOKUP(D3,DB!A:G,7,0),"")</f>
        <v>Dead</v>
      </c>
      <c r="K3" s="122" t="s">
        <v>39122</v>
      </c>
      <c r="L3" s="123" t="str">
        <f>IFERROR(VLOOKUP(D3,DB!A:I,9,0),"")</f>
        <v>Latis</v>
      </c>
    </row>
    <row r="4" spans="1:16382" ht="31.5" customHeight="1">
      <c r="A4" s="140" t="s">
        <v>39123</v>
      </c>
      <c r="B4" s="119" t="str">
        <f>IFERROR(VLOOKUP(D4,DB!A:K,11,0),"")</f>
        <v>R6</v>
      </c>
      <c r="C4" s="120">
        <v>1</v>
      </c>
      <c r="D4" s="119" t="s">
        <v>34529</v>
      </c>
      <c r="E4" s="109" t="s">
        <v>39021</v>
      </c>
      <c r="F4" s="121">
        <v>45979.624814814815</v>
      </c>
      <c r="G4" s="104">
        <f t="shared" ca="1" si="0"/>
        <v>2.0626273144443985E-2</v>
      </c>
      <c r="H4" s="121">
        <v>45979.624814814815</v>
      </c>
      <c r="I4" s="119" t="str">
        <f>IFERROR(VLOOKUP(D4,DB!A:F,6,0),"")</f>
        <v>Generator-SG</v>
      </c>
      <c r="J4" s="119" t="str">
        <f>IFERROR(VLOOKUP(D4,DB!A:G,7,0),"")</f>
        <v>Dead</v>
      </c>
      <c r="K4" s="122" t="s">
        <v>39124</v>
      </c>
      <c r="L4" s="123" t="str">
        <f>IFERROR(VLOOKUP(D4,DB!A:I,9,0),"")</f>
        <v>Latis</v>
      </c>
    </row>
    <row r="5" spans="1:16382" ht="31.5" customHeight="1">
      <c r="A5" s="118"/>
      <c r="B5" s="119" t="str">
        <f>IFERROR(VLOOKUP(D5,DB!A:K,11,0),"")</f>
        <v/>
      </c>
      <c r="C5" s="120"/>
      <c r="D5" s="119"/>
      <c r="E5" s="109"/>
      <c r="F5" s="121"/>
      <c r="G5" s="104">
        <f t="shared" ca="1" si="0"/>
        <v>45979.64544108796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45979.64544108796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45979.64544108796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45979.64544108796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45979.64544108796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45979.64544108796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45979.64544108796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45979.64544108796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45979.64544108796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45979.64544108796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45979.64544108796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45979.64544108796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45979.64544108796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45979.64544108796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45979.64544108796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45979.64544108796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45979.64544108796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45979.64544108796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45979.64544108796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45979.64544108796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45979.64544108796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45979.64544108796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45979.64544108796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45979.64544108796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45979.64544108796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45979.64544108796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45979.64544108796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45979.64544108796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45979.64544108796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45979.64544108796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45979.64544108796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45979.64544108796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45979.64544108796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45979.64544108796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45979.64544108796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45979.64544108796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45979.64544108796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45979.64544108796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45979.64544108796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45979.64544108796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45979.64544108796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45979.64544108796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45979.64544108796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45979.64544108796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45979.64544108796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45979.64544108796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45979.64544108796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45979.64544108796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45979.64544108796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45979.64544108796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45979.64544108796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45979.64544108796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45979.64544108796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45979.64544108796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45979.64544108796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45979.64544108796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45979.64544108796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45979.64544108796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45979.64544108796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45979.64544108796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45979.64544108796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45979.64544108796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45979.64544108796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45979.64544108796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45979.64544108796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45979.64544108796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45979.64544108796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45979.64544108796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45979.64544108796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45979.64544108796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45979.64544108796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45979.64544108796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45979.64544108796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45979.64544108796</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2025-11-18T12:31:15Z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