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274" documentId="13_ncr:1_{F6CB121F-512D-4AA6-A0C1-0FB36C537598}" xr6:coauthVersionLast="47" xr6:coauthVersionMax="47" xr10:uidLastSave="{6DE56BB0-3B40-4EA8-A3B7-687F5F4F04DC}"/>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I4" i="4"/>
  <c r="J4" i="4"/>
  <c r="I5" i="4"/>
  <c r="J5" i="4"/>
  <c r="I6" i="4"/>
  <c r="J6" i="4"/>
  <c r="I7" i="4"/>
  <c r="J7" i="4"/>
  <c r="I8" i="4"/>
  <c r="J8" i="4"/>
  <c r="I9" i="4"/>
  <c r="J9" i="4"/>
  <c r="I10" i="4"/>
  <c r="J10" i="4"/>
  <c r="I11" i="4"/>
  <c r="J11" i="4"/>
  <c r="I12" i="4"/>
  <c r="J12" i="4"/>
  <c r="I13" i="4"/>
  <c r="J13" i="4"/>
  <c r="B3" i="4"/>
  <c r="I3" i="4"/>
  <c r="J3" i="4"/>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<sst xmlns="http://schemas.openxmlformats.org/spreadsheetml/2006/main" count="179029" uniqueCount="39107">
  <si>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</si>
  <si>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</si>
  <si>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</si>
  <si>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</si>
  <si>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</si>
  <si>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</si>
  <si>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</si>
  <si>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</si>
  <si>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</si>
  <si>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</si>
  <si>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</si>
  <si>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</si>
  <si>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</si>
  <si>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</si>
  <si>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</si>
  <si>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</si>
  <si>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</si>
  <si>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</si>
  <si>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</si>
  <si>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</si>
  <si>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</si>
  <si>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</si>
  <si>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</si>
  <si>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</si>
  <si>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</si>
  <si>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</si>
  <si>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</si>
  <si>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</si>
  <si>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</si>
  <si>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</si>
  <si>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</si>
  <si>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</si>
  <si>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</si>
  <si>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</si>
  <si>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</si>
  <si>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</si>
  <si>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</si>
  <si>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</si>
  <si>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</si>
  <si>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</si>
  <si>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</si>
  <si>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</si>
  <si>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</si>
  <si>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</si>
  <si>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</si>
  <si>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</si>
  <si>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</si>
  <si>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</si>
  <si>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</si>
  <si>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</si>
  <si>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</si>
  <si>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</si>
  <si>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</si>
  <si>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</si>
  <si>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</si>
  <si>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</si>
  <si>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</si>
  <si>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</si>
  <si>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</si>
  <si>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</si>
  <si>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</si>
  <si>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</si>
  <si>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</si>
  <si>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</si>
  <si>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</si>
  <si>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</si>
  <si>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</si>
  <si>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</si>
  <si>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</si>
  <si>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</si>
  <si>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</si>
  <si>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</si>
  <si>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</si>
  <si>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</si>
  <si>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</si>
  <si>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</si>
  <si>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</si>
  <si>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</si>
  <si>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</si>
  <si>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</si>
  <si>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</si>
  <si>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</si>
  <si>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</si>
  <si>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</si>
  <si>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</si>
  <si>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</si>
  <si>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</si>
  <si>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</si>
  <si>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</si>
  <si>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</si>
  <si>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</si>
  <si>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</si>
  <si>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</si>
  <si>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</si>
  <si>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</si>
  <si>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</si>
  <si>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</si>
  <si>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</si>
  <si>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</si>
  <si>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</si>
  <si>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</si>
  <si>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</si>
  <si>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</si>
  <si>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</si>
  <si>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</si>
  <si>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</si>
  <si>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</si>
  <si>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</si>
  <si>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</si>
  <si>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</si>
  <si>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</si>
  <si>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</si>
  <si>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</si>
  <si>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</si>
  <si>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</si>
  <si>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</si>
  <si>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</si>
  <si>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</si>
  <si>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</si>
  <si>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</si>
  <si>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</si>
  <si>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</si>
  <si>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</si>
  <si>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</si>
  <si>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</si>
  <si>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</si>
  <si>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</si>
  <si>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</si>
  <si>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</si>
  <si>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</si>
  <si>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</si>
  <si>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</si>
  <si>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</si>
  <si>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</si>
  <si>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</si>
  <si>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</si>
  <si>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</si>
  <si>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</si>
  <si>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</si>
  <si>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</si>
  <si>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</si>
  <si>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</si>
  <si>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</si>
  <si>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</si>
  <si>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</si>
  <si>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</si>
  <si>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</si>
  <si>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</si>
  <si>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</si>
  <si>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</si>
  <si>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</si>
  <si>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</si>
  <si>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</si>
  <si>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</si>
  <si>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</si>
  <si>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</si>
  <si>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</si>
  <si>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</si>
  <si>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</si>
  <si>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</si>
  <si>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</si>
  <si>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</si>
  <si>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</si>
  <si>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</si>
  <si>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</si>
  <si>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</si>
  <si>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</si>
  <si>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</si>
  <si>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</si>
  <si>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</si>
  <si>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</si>
  <si>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</si>
  <si>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</si>
  <si>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</si>
  <si>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</si>
  <si>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</si>
  <si>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</si>
  <si>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</si>
  <si>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</si>
  <si>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</si>
  <si>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</si>
  <si>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</si>
  <si>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</si>
  <si>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</si>
  <si>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</si>
  <si>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</si>
  <si>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</si>
  <si>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</si>
  <si>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</si>
  <si>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</si>
  <si>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</si>
  <si>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</si>
  <si>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</si>
  <si>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</si>
  <si>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</si>
  <si>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</si>
  <si>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</si>
  <si>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</si>
  <si>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</si>
  <si>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</si>
  <si>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</si>
  <si>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</si>
  <si>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</si>
  <si>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</si>
  <si>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</si>
  <si>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</si>
  <si>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</si>
  <si>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</si>
  <si>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</si>
  <si>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</si>
  <si>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</si>
  <si>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</si>
  <si>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</si>
  <si>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</si>
  <si>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</si>
  <si>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</si>
  <si>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</si>
  <si>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</si>
  <si>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</si>
  <si>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</si>
  <si>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</si>
  <si>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</si>
  <si>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</si>
  <si>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</si>
  <si>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</si>
  <si>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</si>
  <si>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</si>
  <si>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</si>
  <si>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</si>
  <si>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</si>
  <si>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</si>
  <si>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</si>
  <si>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</si>
  <si>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</si>
  <si>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</si>
  <si>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</si>
  <si>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</si>
  <si>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</si>
  <si>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</si>
  <si>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</si>
  <si>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</si>
  <si>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</si>
  <si>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</si>
  <si>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</si>
  <si>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</si>
  <si>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</si>
  <si>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</si>
  <si>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</si>
  <si>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</si>
  <si>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</si>
  <si>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</si>
  <si>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</si>
  <si>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</si>
  <si>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</si>
  <si>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</si>
  <si>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</si>
  <si>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</si>
  <si>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</si>
  <si>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</si>
  <si>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</si>
  <si>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</si>
  <si>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</si>
  <si>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</si>
  <si>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</si>
  <si>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</si>
  <si>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</si>
  <si>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</si>
  <si>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</si>
  <si>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</si>
  <si>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</si>
  <si>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</si>
  <si>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</si>
  <si>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</si>
  <si>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</si>
  <si>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</si>
  <si>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</si>
  <si>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</si>
  <si>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</si>
  <si>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</si>
  <si>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</si>
  <si>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</si>
  <si>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</si>
  <si>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</si>
  <si>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</si>
  <si>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</si>
  <si>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</si>
  <si>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</si>
  <si>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</si>
  <si>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</si>
  <si>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</si>
  <si>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</si>
  <si>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</si>
  <si>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</si>
  <si>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</si>
  <si>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</si>
  <si>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</si>
  <si>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</si>
  <si>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</si>
  <si>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</si>
  <si>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</si>
  <si>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</si>
  <si>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</si>
  <si>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</si>
  <si>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</si>
  <si>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</si>
  <si>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</si>
  <si>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</si>
  <si>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</si>
  <si>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</si>
  <si>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</si>
  <si>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</si>
  <si>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</si>
  <si>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</si>
  <si>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</si>
  <si>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</si>
  <si>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</si>
  <si>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</si>
  <si>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</si>
  <si>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</si>
  <si>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</si>
  <si>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</si>
  <si>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</si>
  <si>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</si>
  <si>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</si>
  <si>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</si>
  <si>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</si>
  <si>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</si>
  <si>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</si>
  <si>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</si>
  <si>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</si>
  <si>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</si>
  <si>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</si>
  <si>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</si>
  <si>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</si>
  <si>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</si>
  <si>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</si>
  <si>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</si>
  <si>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</si>
  <si>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</si>
  <si>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</si>
  <si>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</si>
  <si>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</si>
  <si>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</si>
  <si>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</si>
  <si>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</si>
  <si>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</si>
  <si>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</si>
  <si>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</si>
  <si>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</si>
  <si>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</si>
  <si>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</si>
  <si>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</si>
  <si>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</si>
  <si>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</si>
  <si>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</si>
  <si>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</si>
  <si>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</si>
  <si>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</si>
  <si>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</si>
  <si>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</si>
  <si>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</si>
  <si>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</si>
  <si>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</si>
  <si>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</si>
  <si>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</si>
  <si>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</si>
  <si>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</si>
  <si>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</si>
  <si>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</si>
  <si>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</si>
  <si>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</si>
  <si>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</si>
  <si>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</si>
  <si>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</si>
  <si>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</si>
  <si>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</si>
  <si>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</si>
  <si>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</si>
  <si>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</si>
  <si>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</si>
  <si>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</si>
  <si>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</si>
  <si>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</si>
  <si>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</si>
  <si>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</si>
  <si>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</si>
  <si>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</si>
  <si>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</si>
  <si>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</si>
  <si>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</si>
  <si>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</si>
  <si>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</si>
  <si>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</si>
  <si>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</si>
  <si>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</si>
  <si>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</si>
  <si>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</si>
  <si>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</si>
  <si>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</si>
  <si>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</si>
  <si>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</si>
  <si>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</si>
  <si>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</si>
  <si>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</si>
  <si>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</si>
  <si>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</si>
  <si>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</si>
  <si>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</si>
  <si>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</si>
  <si>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</si>
  <si>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</si>
  <si>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</si>
  <si>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</si>
  <si>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</si>
  <si>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</si>
  <si>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</si>
  <si>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</si>
  <si>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</si>
  <si>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</si>
  <si>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</si>
  <si>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</si>
  <si>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</si>
  <si>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</si>
  <si>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</si>
  <si>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</si>
  <si>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</si>
  <si>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</si>
  <si>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</si>
  <si>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</si>
  <si>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</si>
  <si>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</si>
  <si>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</si>
  <si>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</si>
  <si>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</si>
  <si>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</si>
  <si>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</si>
  <si>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</si>
  <si>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</si>
  <si>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</si>
  <si>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</si>
  <si>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</si>
  <si>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</si>
  <si>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</si>
  <si>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</si>
  <si>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</si>
  <si>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</si>
  <si>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</si>
  <si>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</si>
  <si>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</si>
  <si>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</si>
  <si>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</si>
  <si>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</si>
  <si>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</si>
  <si>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</si>
  <si>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</si>
  <si>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</si>
  <si>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</si>
  <si>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</si>
  <si>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</si>
  <si>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</si>
  <si>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</si>
  <si>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</si>
  <si>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</si>
  <si>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</si>
  <si>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</si>
  <si>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</si>
  <si>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</si>
  <si>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</si>
  <si>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</si>
  <si>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</si>
  <si>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</si>
  <si>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</si>
  <si>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</si>
  <si>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</si>
  <si>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</si>
  <si>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</si>
  <si>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</si>
  <si>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</si>
  <si>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</si>
  <si>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</si>
  <si>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</si>
  <si>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</si>
  <si>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</si>
  <si>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</si>
  <si>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</si>
  <si>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</si>
  <si>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</si>
  <si>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</si>
  <si>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</si>
  <si>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</si>
  <si>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</si>
  <si>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</si>
  <si>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</si>
  <si>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</si>
  <si>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</si>
  <si>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</si>
  <si>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</si>
  <si>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</si>
  <si>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</si>
  <si>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</si>
  <si>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</si>
  <si>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</si>
  <si>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</si>
  <si>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</si>
  <si>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</si>
  <si>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</si>
  <si>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</si>
  <si>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</si>
  <si>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</si>
  <si>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</si>
  <si>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</si>
  <si>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</si>
  <si>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</si>
  <si>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</si>
  <si>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</si>
  <si>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</si>
  <si>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</si>
  <si>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</si>
  <si>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</si>
  <si>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</si>
  <si>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</si>
  <si>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</si>
  <si>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</si>
  <si>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</si>
  <si>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</si>
  <si>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</si>
  <si>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</si>
  <si>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</si>
  <si>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</si>
  <si>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</si>
  <si>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</si>
  <si>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</si>
  <si>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</si>
  <si>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</si>
  <si>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</si>
  <si>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</si>
  <si>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</si>
  <si>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</si>
  <si>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</si>
  <si>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</si>
  <si>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</si>
  <si>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</si>
  <si>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</si>
  <si>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</si>
  <si>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</si>
  <si>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</si>
  <si>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</si>
  <si>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</si>
  <si>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</si>
  <si>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</si>
  <si>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</si>
  <si>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</si>
  <si>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</si>
  <si>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</si>
  <si>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</si>
  <si>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</si>
  <si>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</si>
  <si>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</si>
  <si>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</si>
  <si>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</si>
  <si>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</si>
  <si>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</si>
  <si>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</si>
  <si>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</si>
  <si>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</si>
  <si>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</si>
  <si>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</si>
  <si>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</si>
  <si>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</si>
  <si>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</si>
  <si>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</si>
  <si>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</si>
  <si>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</si>
  <si>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</si>
  <si>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</si>
  <si>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</si>
  <si>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</si>
  <si>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</si>
  <si>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</si>
  <si>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</si>
  <si>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</si>
  <si>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</si>
  <si>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</si>
  <si>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</si>
  <si>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</si>
  <si>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</si>
  <si>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</si>
  <si>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</si>
  <si>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</si>
  <si>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</si>
  <si>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</si>
  <si>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</si>
  <si>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</si>
  <si>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</si>
  <si>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</si>
  <si>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</si>
  <si>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</si>
  <si>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</si>
  <si>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</si>
  <si>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</si>
  <si>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</si>
  <si>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</si>
  <si>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</si>
  <si>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</si>
  <si>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</si>
  <si>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</si>
  <si>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</si>
  <si>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</si>
  <si>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</si>
  <si>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</si>
  <si>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</si>
  <si>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</si>
  <si>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</si>
  <si>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</si>
  <si>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</si>
  <si>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</si>
  <si>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</si>
  <si>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</si>
  <si>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</si>
  <si>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</si>
  <si>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</si>
  <si>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</si>
  <si>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</si>
  <si>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</si>
  <si>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</si>
  <si>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</si>
  <si>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</si>
  <si>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</si>
  <si>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</si>
  <si>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</si>
  <si>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</si>
  <si>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</si>
  <si>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</si>
  <si>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</si>
  <si>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</si>
  <si>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</si>
  <si>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</si>
  <si>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</si>
  <si>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</si>
  <si>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</si>
  <si>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</si>
  <si>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</si>
  <si>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</si>
  <si>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</si>
  <si>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</si>
  <si>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</si>
  <si>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</si>
  <si>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</si>
  <si>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</si>
  <si>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</si>
  <si>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</si>
  <si>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</si>
  <si>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</si>
  <si>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</si>
  <si>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</si>
  <si>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</si>
  <si>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</si>
  <si>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</si>
  <si>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</si>
  <si>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</si>
  <si>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</si>
  <si>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</si>
  <si>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</si>
  <si>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</si>
  <si>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</si>
  <si>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</si>
  <si>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</si>
  <si>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</si>
  <si>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</si>
  <si>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</si>
  <si>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</si>
  <si>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</si>
  <si>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</si>
  <si>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</si>
  <si>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</si>
  <si>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</si>
  <si>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</si>
  <si>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</si>
  <si>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</si>
  <si>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</si>
  <si>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</si>
  <si>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</si>
  <si>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</si>
  <si>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</si>
  <si>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</si>
  <si>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</si>
  <si>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</si>
  <si>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</si>
  <si>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</si>
  <si>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</si>
  <si>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</si>
  <si>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</si>
  <si>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</si>
  <si>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</si>
  <si>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</si>
  <si>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</si>
  <si>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</si>
  <si>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</si>
  <si>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</si>
  <si>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</si>
  <si>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</si>
  <si>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</si>
  <si>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</si>
  <si>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</si>
  <si>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</si>
  <si>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</si>
  <si>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</si>
  <si>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</si>
  <si>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</si>
  <si>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</si>
  <si>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</si>
  <si>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</si>
  <si>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</si>
  <si>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</si>
  <si>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</si>
  <si>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</si>
  <si>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</si>
  <si>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</si>
  <si>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</si>
  <si>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</si>
  <si>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</si>
  <si>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</si>
  <si>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</si>
  <si>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</si>
  <si>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</si>
  <si>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</si>
  <si>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</si>
  <si>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</si>
  <si>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</si>
  <si>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</si>
  <si>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</si>
  <si>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</si>
  <si>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</si>
  <si>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</si>
  <si>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</si>
  <si>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</si>
  <si>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</si>
  <si>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</si>
  <si>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</si>
  <si>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</si>
  <si>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</si>
  <si>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</si>
  <si>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</si>
  <si>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</si>
  <si>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</si>
  <si>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</si>
  <si>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</si>
  <si>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</si>
  <si>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</si>
  <si>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</si>
  <si>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</si>
  <si>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</si>
  <si>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</si>
  <si>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</si>
  <si>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</si>
  <si>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</si>
  <si>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</si>
  <si>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</si>
  <si>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</si>
  <si>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</si>
  <si>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</si>
  <si>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</si>
  <si>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</si>
  <si>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</si>
  <si>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</si>
  <si>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</si>
  <si>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</si>
  <si>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</si>
  <si>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</si>
  <si>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</si>
  <si>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</si>
  <si>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</si>
  <si>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</si>
  <si>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</si>
  <si>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</si>
  <si>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</si>
  <si>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</si>
  <si>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</si>
  <si>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</si>
  <si>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</si>
  <si>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</si>
  <si>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</si>
  <si>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</si>
  <si>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</si>
  <si>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</si>
  <si>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</si>
  <si>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</si>
  <si>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</si>
  <si>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</si>
  <si>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</si>
  <si>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</si>
  <si>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</si>
  <si>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</si>
  <si>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</si>
  <si>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</si>
  <si>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</si>
  <si>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</si>
  <si>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</si>
  <si>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</si>
  <si>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</si>
  <si>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</si>
  <si>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</si>
  <si>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</si>
  <si>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</si>
  <si>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</si>
  <si>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</si>
  <si>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</si>
  <si>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</si>
  <si>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</si>
  <si>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</si>
  <si>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</si>
  <si>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</si>
  <si>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</si>
  <si>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</si>
  <si>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</si>
  <si>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</si>
  <si>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</si>
  <si>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</si>
  <si>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</si>
  <si>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</si>
  <si>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</si>
  <si>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</si>
  <si>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</si>
  <si>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</si>
  <si>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</si>
  <si>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</si>
  <si>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</si>
  <si>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</si>
  <si>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</si>
  <si>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</si>
  <si>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</si>
  <si>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</si>
  <si>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</si>
  <si>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</si>
  <si>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</si>
  <si>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</si>
  <si>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</si>
  <si>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</si>
  <si>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</si>
  <si>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</si>
  <si>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</si>
  <si>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</si>
  <si>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</si>
  <si>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</si>
  <si>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</si>
  <si>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</si>
  <si>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</si>
  <si>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</si>
  <si>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</si>
  <si>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</si>
  <si>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</si>
  <si>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</si>
  <si>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</si>
  <si>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</si>
  <si>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</si>
  <si>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</si>
  <si>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</si>
  <si>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</si>
  <si>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</si>
  <si>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</si>
  <si>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</si>
  <si>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</si>
  <si>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</si>
  <si>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</si>
  <si>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</si>
  <si>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</si>
  <si>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</si>
  <si>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</si>
  <si>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</si>
  <si>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</si>
  <si>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</si>
  <si>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</si>
  <si>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</si>
  <si>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</si>
  <si>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</si>
  <si>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</si>
  <si>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</si>
  <si>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</si>
  <si>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</si>
  <si>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</si>
  <si>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</si>
  <si>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</si>
  <si>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</si>
  <si>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</si>
  <si>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</si>
  <si>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</si>
  <si>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</si>
  <si>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</si>
  <si>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</si>
  <si>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</si>
  <si>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</si>
  <si>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</si>
  <si>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</si>
  <si>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</si>
  <si>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</si>
  <si>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</si>
  <si>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</si>
  <si>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</si>
  <si>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</si>
  <si>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</si>
  <si>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</si>
  <si>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</si>
  <si>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</si>
  <si>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</si>
  <si>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</si>
  <si>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</si>
  <si>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</si>
  <si>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</si>
  <si>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</si>
  <si>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</si>
  <si>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</si>
  <si>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</si>
  <si>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</si>
  <si>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</si>
  <si>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</si>
  <si>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</si>
  <si>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</si>
  <si>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</si>
  <si>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</si>
  <si>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</si>
  <si>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</si>
  <si>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</si>
  <si>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</si>
  <si>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</si>
  <si>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</si>
  <si>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</si>
  <si>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</si>
  <si>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</si>
  <si>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</si>
  <si>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</si>
  <si>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</si>
  <si>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</si>
  <si>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</si>
  <si>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</si>
  <si>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</si>
  <si>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</si>
  <si>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</si>
  <si>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</si>
  <si>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</si>
  <si>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</si>
  <si>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</si>
  <si>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</si>
  <si>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</si>
  <si>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</si>
  <si>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</si>
  <si>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</si>
  <si>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</si>
  <si>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</si>
  <si>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</si>
  <si>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</si>
  <si>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</si>
  <si>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</si>
  <si>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</si>
  <si>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</si>
  <si>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</si>
  <si>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</si>
  <si>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</si>
  <si>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</si>
  <si>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</si>
  <si>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</si>
  <si>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</si>
  <si>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</si>
  <si>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</si>
  <si>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</si>
  <si>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</si>
  <si>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</si>
  <si>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</si>
  <si>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</si>
  <si>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</si>
  <si>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</si>
  <si>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</si>
  <si>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</si>
  <si>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</si>
  <si>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</si>
  <si>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</si>
  <si>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</si>
  <si>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</si>
  <si>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</si>
  <si>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</si>
  <si>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</si>
  <si>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</si>
  <si>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</si>
  <si>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</si>
  <si>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</si>
  <si>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</si>
  <si>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</si>
  <si>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</si>
  <si>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</si>
  <si>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</si>
  <si>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</si>
  <si>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</si>
  <si>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</si>
  <si>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</si>
  <si>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</si>
  <si>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</si>
  <si>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</si>
  <si>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</si>
  <si>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</si>
  <si>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</si>
  <si>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</si>
  <si>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</si>
  <si>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</si>
  <si>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</si>
  <si>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</si>
  <si>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</si>
  <si>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</si>
  <si>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</si>
  <si>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</si>
  <si>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</si>
  <si>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</si>
  <si>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</si>
  <si>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</si>
  <si>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</si>
  <si>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</si>
  <si>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</si>
  <si>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</si>
  <si>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</si>
  <si>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</si>
  <si>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</si>
  <si>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</si>
  <si>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</si>
  <si>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</si>
  <si>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</si>
  <si>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</si>
  <si>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</si>
  <si>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</si>
  <si>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</si>
  <si>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</si>
  <si>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</si>
  <si>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</si>
  <si>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</si>
  <si>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</si>
  <si>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</si>
  <si>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</si>
  <si>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</si>
  <si>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</si>
  <si>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</si>
  <si>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</si>
  <si>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</si>
  <si>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</si>
  <si>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</si>
  <si>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</si>
  <si>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</si>
  <si>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</si>
  <si>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</si>
  <si>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</si>
  <si>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</si>
  <si>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</si>
  <si>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</si>
  <si>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</si>
  <si>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</si>
  <si>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</si>
  <si>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</si>
  <si>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</si>
  <si>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</si>
  <si>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</si>
  <si>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</si>
  <si>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</si>
  <si>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</si>
  <si>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</si>
  <si>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</si>
  <si>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</si>
  <si>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</si>
  <si>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</si>
  <si>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</si>
  <si>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</si>
  <si>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</si>
  <si>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</si>
  <si>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</si>
  <si>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</si>
  <si>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</si>
  <si>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</si>
  <si>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</si>
  <si>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</si>
  <si>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</si>
  <si>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</si>
  <si>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</si>
  <si>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</si>
  <si>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</si>
  <si>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</si>
  <si>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</si>
  <si>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</si>
  <si>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</si>
  <si>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</si>
  <si>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</si>
  <si>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</si>
  <si>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</si>
  <si>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</si>
  <si>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</si>
  <si>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</si>
  <si>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</si>
  <si>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</si>
  <si>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</si>
  <si>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</si>
  <si>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</si>
  <si>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</si>
  <si>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</si>
  <si>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</si>
  <si>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</si>
  <si>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</si>
  <si>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</si>
  <si>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</si>
  <si>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</si>
  <si>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</si>
  <si>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</si>
  <si>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</si>
  <si>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</si>
  <si>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</si>
  <si>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</si>
  <si>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</si>
  <si>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</si>
  <si>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</si>
  <si>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</si>
  <si>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</si>
  <si>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</si>
  <si>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</si>
  <si>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</si>
  <si>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</si>
  <si>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</si>
  <si>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</si>
  <si>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</si>
  <si>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</si>
  <si>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</si>
  <si>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</si>
  <si>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</si>
  <si>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</si>
  <si>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</si>
  <si>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</si>
  <si>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</si>
  <si>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</si>
  <si>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</si>
  <si>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</si>
  <si>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</si>
  <si>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</si>
  <si>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</si>
  <si>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</si>
  <si>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</si>
  <si>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</si>
  <si>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</si>
  <si>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</si>
  <si>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</si>
  <si>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</si>
  <si>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</si>
  <si>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</si>
  <si>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</si>
  <si>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</si>
  <si>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</si>
  <si>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</si>
  <si>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</si>
  <si>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</si>
  <si>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</si>
  <si>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</si>
  <si>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</si>
  <si>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</si>
  <si>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</si>
  <si>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</si>
  <si>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</si>
  <si>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</si>
  <si>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</si>
  <si>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</si>
  <si>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</si>
  <si>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</si>
  <si>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</si>
  <si>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</si>
  <si>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</si>
  <si>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</si>
  <si>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</si>
  <si>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</si>
  <si>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</si>
  <si>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</si>
  <si>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</si>
  <si>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</si>
  <si>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</si>
  <si>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</si>
  <si>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</si>
  <si>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</si>
  <si>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</si>
  <si>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</si>
  <si>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</si>
  <si>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</si>
  <si>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</si>
  <si>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</si>
  <si>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</si>
  <si>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</si>
  <si>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</si>
  <si>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</si>
  <si>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</si>
  <si>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</si>
  <si>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</si>
  <si>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</si>
  <si>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</si>
  <si>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</si>
  <si>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</si>
  <si>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</si>
  <si>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</si>
  <si>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</si>
  <si>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</si>
  <si>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</si>
  <si>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</si>
  <si>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</si>
  <si>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</si>
  <si>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</si>
  <si>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</si>
  <si>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</si>
  <si>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</si>
  <si>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</si>
  <si>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</si>
  <si>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</si>
  <si>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</si>
  <si>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</si>
  <si>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</si>
  <si>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</si>
  <si>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</si>
  <si>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</si>
  <si>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</si>
  <si>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</si>
  <si>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</si>
  <si>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</si>
  <si>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</si>
  <si>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</si>
  <si>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</si>
  <si>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</si>
  <si>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</si>
  <si>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</si>
  <si>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</si>
  <si>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</si>
  <si>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</si>
  <si>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</si>
  <si>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</si>
  <si>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</si>
  <si>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</si>
  <si>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</si>
  <si>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</si>
  <si>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</si>
  <si>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</si>
  <si>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</si>
  <si>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</si>
  <si>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</si>
  <si>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</si>
  <si>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</si>
  <si>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</si>
  <si>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</si>
  <si>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</si>
  <si>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</si>
  <si>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</si>
  <si>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</si>
  <si>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</si>
  <si>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</si>
  <si>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</si>
  <si>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</si>
  <si>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</si>
  <si>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</si>
  <si>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</si>
  <si>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</si>
  <si>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</si>
  <si>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</si>
  <si>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</si>
  <si>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</si>
  <si>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</si>
  <si>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</si>
  <si>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</si>
  <si>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</si>
  <si>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</si>
  <si>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</si>
  <si>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</si>
  <si>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</si>
  <si>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</si>
  <si>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</si>
  <si>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</si>
  <si>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</si>
  <si>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</si>
  <si>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</si>
  <si>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</si>
  <si>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</si>
  <si>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</si>
  <si>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</si>
  <si>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</si>
  <si>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</si>
  <si>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</si>
  <si>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</si>
  <si>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</si>
  <si>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</si>
  <si>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</si>
  <si>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</si>
  <si>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</si>
  <si>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</si>
  <si>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</si>
  <si>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</si>
  <si>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</si>
  <si>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</si>
  <si>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</si>
  <si>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</si>
  <si>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</si>
  <si>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</si>
  <si>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</si>
  <si>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</si>
  <si>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</si>
  <si>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</si>
  <si>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</si>
  <si>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</si>
  <si>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</si>
  <si>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</si>
  <si>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</si>
  <si>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</si>
  <si>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</si>
  <si>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</si>
  <si>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</si>
  <si>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</si>
  <si>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</si>
  <si>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</si>
  <si>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</si>
  <si>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</si>
  <si>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</si>
  <si>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</si>
  <si>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</si>
  <si>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</si>
  <si>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</si>
  <si>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</si>
  <si>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</si>
  <si>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</si>
  <si>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</si>
  <si>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</si>
  <si>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</si>
  <si>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</si>
  <si>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</si>
  <si>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</si>
  <si>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</si>
  <si>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</si>
  <si>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</si>
  <si>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</si>
  <si>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</si>
  <si>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</si>
  <si>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</si>
  <si>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</si>
  <si>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</si>
  <si>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</si>
  <si>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</si>
  <si>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</si>
  <si>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</si>
  <si>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</si>
  <si>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</si>
  <si>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</si>
  <si>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</si>
  <si>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</si>
  <si>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</si>
  <si>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</si>
  <si>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</si>
  <si>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</si>
  <si>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</si>
  <si>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</si>
  <si>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</si>
  <si>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</si>
  <si>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</si>
  <si>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</si>
  <si>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</si>
  <si>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</si>
  <si>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</si>
  <si>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</si>
  <si>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</si>
  <si>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</si>
  <si>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</si>
  <si>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</si>
  <si>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</si>
  <si>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</si>
  <si>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</si>
  <si>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</si>
  <si>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</si>
  <si>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</si>
  <si>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</si>
  <si>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</si>
  <si>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</si>
  <si>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</si>
  <si>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</si>
  <si>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</si>
  <si>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</si>
  <si>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</si>
  <si>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</si>
  <si>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</si>
  <si>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</si>
  <si>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</si>
  <si>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</si>
  <si>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</si>
  <si>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</si>
  <si>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</si>
  <si>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</si>
  <si>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</si>
  <si>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</si>
  <si>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</si>
  <si>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</si>
  <si>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</si>
  <si>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</si>
  <si>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</si>
  <si>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</si>
  <si>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</si>
  <si>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</si>
  <si>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</si>
  <si>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</si>
  <si>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</si>
  <si>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</si>
  <si>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</si>
  <si>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</si>
  <si>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</si>
  <si>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</si>
  <si>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</si>
  <si>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</si>
  <si>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</si>
  <si>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</si>
  <si>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</si>
  <si>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</si>
  <si>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</si>
  <si>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</si>
  <si>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</si>
  <si>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</si>
  <si>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</si>
  <si>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</si>
  <si>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</si>
  <si>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</si>
  <si>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</si>
  <si>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</si>
  <si>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</si>
  <si>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</si>
  <si>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</si>
  <si>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</si>
  <si>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</si>
  <si>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</si>
  <si>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</si>
  <si>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</si>
  <si>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</si>
  <si>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</si>
  <si>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</si>
  <si>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</si>
  <si>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</si>
  <si>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</si>
  <si>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</si>
  <si>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</si>
  <si>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</si>
  <si>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</si>
  <si>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</si>
  <si>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</si>
  <si>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</si>
  <si>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</si>
  <si>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</si>
  <si>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</si>
  <si>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</si>
  <si>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</si>
  <si>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</si>
  <si>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</si>
  <si>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</si>
  <si>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</si>
  <si>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</si>
  <si>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</si>
  <si>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</si>
  <si>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</si>
  <si>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</si>
  <si>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</si>
  <si>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</si>
  <si>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</si>
  <si>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</si>
  <si>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</si>
  <si>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</si>
  <si>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</si>
  <si>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</si>
  <si>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</si>
  <si>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</si>
  <si>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</si>
  <si>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</si>
  <si>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</si>
  <si>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</si>
  <si>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</si>
  <si>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</si>
  <si>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</si>
  <si>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</si>
  <si>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</si>
  <si>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</si>
  <si>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</si>
  <si>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</si>
  <si>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</si>
  <si>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</si>
  <si>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</si>
  <si>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</si>
  <si>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</si>
  <si>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</si>
  <si>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</si>
  <si>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</si>
  <si>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</si>
  <si>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</si>
  <si>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</si>
  <si>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</si>
  <si>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</si>
  <si>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</si>
  <si>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</si>
  <si>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</si>
  <si>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</si>
  <si>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</si>
  <si>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</si>
  <si>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</si>
  <si>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</si>
  <si>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</si>
  <si>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</si>
  <si>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</si>
  <si>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</si>
  <si>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</si>
  <si>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</si>
  <si>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</si>
  <si>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</si>
  <si>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</si>
  <si>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</si>
  <si>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</si>
  <si>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</si>
  <si>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</si>
  <si>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</si>
  <si>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</si>
  <si>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</si>
  <si>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</si>
  <si>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</si>
  <si>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</si>
  <si>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</si>
  <si>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</si>
  <si>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</si>
  <si>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</si>
  <si>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</si>
  <si>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</si>
  <si>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</si>
  <si>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</si>
  <si>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</si>
  <si>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</si>
  <si>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</si>
  <si>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</si>
  <si>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</si>
  <si>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</si>
  <si>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</si>
  <si>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</si>
  <si>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</si>
  <si>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</si>
  <si>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</si>
  <si>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</si>
  <si>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</si>
  <si>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</si>
  <si>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</si>
  <si>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</si>
  <si>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</si>
  <si>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</si>
  <si>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</si>
  <si>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</si>
  <si>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</si>
  <si>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</si>
  <si>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</si>
  <si>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</si>
  <si>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</si>
  <si>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</si>
  <si>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</si>
  <si>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</si>
  <si>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</si>
  <si>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</si>
  <si>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</si>
  <si>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</si>
  <si>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</si>
  <si>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</si>
  <si>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</si>
  <si>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</si>
  <si>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</si>
  <si>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</si>
  <si>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</si>
  <si>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</si>
  <si>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</si>
  <si>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</si>
  <si>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</si>
  <si>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</si>
  <si>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</si>
  <si>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</si>
  <si>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</si>
  <si>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</si>
  <si>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</si>
  <si>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</si>
  <si>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</si>
  <si>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</si>
  <si>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</si>
  <si>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</si>
  <si>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</si>
  <si>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</si>
  <si>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</si>
  <si>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</si>
  <si>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</si>
  <si>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</si>
  <si>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</si>
  <si>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</si>
  <si>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</si>
  <si>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</si>
  <si>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</si>
  <si>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</si>
  <si>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</si>
  <si>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</si>
  <si>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</si>
  <si>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</si>
  <si>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</si>
  <si>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</si>
  <si>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</si>
  <si>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</si>
  <si>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</si>
  <si>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</si>
  <si>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</si>
  <si>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</si>
  <si>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</si>
  <si>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</si>
  <si>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</si>
  <si>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</si>
  <si>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</si>
  <si>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</si>
  <si>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</si>
  <si>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</si>
  <si>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</si>
  <si>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</si>
  <si>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</si>
  <si>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</si>
  <si>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</si>
  <si>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</si>
  <si>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</si>
  <si>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</si>
  <si>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</si>
  <si>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</si>
  <si>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</si>
  <si>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</si>
  <si>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</si>
  <si>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</si>
  <si>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</si>
  <si>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</si>
  <si>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</si>
  <si>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</si>
  <si>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</si>
  <si>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</si>
  <si>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</si>
  <si>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</si>
  <si>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</si>
  <si>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</si>
  <si>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</si>
  <si>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</si>
  <si>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</si>
  <si>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</si>
  <si>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</si>
  <si>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</si>
  <si>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</si>
  <si>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</si>
  <si>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</si>
  <si>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</si>
  <si>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</si>
  <si>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</si>
  <si>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</si>
  <si>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</si>
  <si>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</si>
  <si>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</si>
  <si>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</si>
  <si>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</si>
  <si>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</si>
  <si>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</si>
  <si>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</si>
  <si>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</si>
  <si>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</si>
  <si>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</si>
  <si>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</si>
  <si>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</si>
  <si>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</si>
  <si>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</si>
  <si>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</si>
  <si>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</si>
  <si>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</si>
  <si>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</si>
  <si>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</si>
  <si>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</si>
  <si>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</si>
  <si>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</si>
  <si>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</si>
  <si>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</si>
  <si>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</si>
  <si>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</si>
  <si>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</si>
  <si>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</si>
  <si>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</si>
  <si>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</si>
  <si>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</si>
  <si>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</si>
  <si>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</si>
  <si>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</si>
  <si>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</si>
  <si>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</si>
  <si>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</si>
  <si>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</si>
  <si>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</si>
  <si>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</si>
  <si>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</si>
  <si>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</si>
  <si>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</si>
  <si>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</si>
  <si>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</si>
  <si>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</si>
  <si>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</si>
  <si>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</si>
  <si>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</si>
  <si>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</si>
  <si>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</si>
  <si>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</si>
  <si>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</si>
  <si>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</si>
  <si>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</si>
  <si>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</si>
  <si>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</si>
  <si>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</si>
  <si>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</si>
  <si>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</si>
  <si>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</si>
  <si>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</si>
  <si>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</si>
  <si>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</si>
  <si>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</si>
  <si>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</si>
  <si>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</si>
  <si>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</si>
  <si>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</si>
  <si>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</si>
  <si>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</si>
  <si>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</si>
  <si>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</si>
  <si>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</si>
  <si>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</si>
  <si>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</si>
  <si>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</si>
  <si>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</si>
  <si>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</si>
  <si>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</si>
  <si>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</si>
  <si>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</si>
  <si>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</si>
  <si>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</si>
  <si>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</si>
  <si>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</si>
  <si>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</si>
  <si>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</si>
  <si>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</si>
  <si>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</si>
  <si>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</si>
  <si>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</si>
  <si>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</si>
  <si>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</si>
  <si>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</si>
  <si>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</si>
  <si>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</si>
  <si>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</si>
  <si>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</si>
  <si>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</si>
  <si>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</si>
  <si>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</si>
  <si>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</si>
  <si>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</si>
  <si>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</si>
  <si>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</si>
  <si>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</si>
  <si>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</si>
  <si>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</si>
  <si>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</si>
  <si>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</si>
  <si>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</si>
  <si>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</si>
  <si>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</si>
  <si>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</si>
  <si>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</si>
  <si>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</si>
  <si>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</si>
  <si>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</si>
  <si>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</si>
  <si>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</si>
  <si>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</si>
  <si>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</si>
  <si>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</si>
  <si>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</si>
  <si>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</si>
  <si>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</si>
  <si>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</si>
  <si>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</si>
  <si>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</si>
  <si>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</si>
  <si>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</si>
  <si>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</si>
  <si>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</si>
  <si>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</si>
  <si>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</si>
  <si>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</si>
  <si>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</si>
  <si>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</si>
  <si>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</si>
  <si>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</si>
  <si>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</si>
  <si>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</si>
  <si>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</si>
  <si>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</si>
  <si>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</si>
  <si>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</si>
  <si>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</si>
  <si>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</si>
  <si>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</si>
  <si>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</si>
  <si>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</si>
  <si>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</si>
  <si>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</si>
  <si>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</si>
  <si>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</si>
  <si>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</si>
  <si>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</si>
  <si>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</si>
  <si>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</si>
  <si>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</si>
  <si>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</si>
  <si>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</si>
  <si>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</si>
  <si>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</si>
  <si>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</si>
  <si>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</si>
  <si>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</si>
  <si>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</si>
  <si>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</si>
  <si>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</si>
  <si>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</si>
  <si>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</si>
  <si>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</si>
  <si>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</si>
  <si>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</si>
  <si>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</si>
  <si>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</si>
  <si>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</si>
  <si>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</si>
  <si>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</si>
  <si>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</si>
  <si>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</si>
  <si>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</si>
  <si>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</si>
  <si>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</si>
  <si>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</si>
  <si>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</si>
  <si>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</si>
  <si>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</si>
  <si>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</si>
  <si>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</si>
  <si>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</si>
  <si>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</si>
  <si>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</si>
  <si>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</si>
  <si>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</si>
  <si>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</si>
  <si>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</si>
  <si>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</si>
  <si>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</si>
  <si>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</si>
  <si>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</si>
  <si>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</si>
  <si>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</si>
  <si>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</si>
  <si>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</si>
  <si>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</si>
  <si>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</si>
  <si>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</si>
  <si>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</si>
  <si>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</si>
  <si>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</si>
  <si>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</si>
  <si>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</si>
  <si>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</si>
  <si>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</si>
  <si>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</si>
  <si>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</si>
  <si>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</si>
  <si>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</si>
  <si>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</si>
  <si>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</si>
  <si>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</si>
  <si>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</si>
  <si>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</si>
  <si>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</si>
  <si>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</si>
  <si>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</si>
  <si>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</si>
  <si>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</si>
  <si>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</si>
  <si>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</si>
  <si>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</si>
  <si>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</si>
  <si>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</si>
  <si>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</si>
  <si>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</si>
  <si>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</si>
  <si>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</si>
  <si>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</si>
  <si>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</si>
  <si>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</si>
  <si>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</si>
  <si>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</si>
  <si>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</si>
  <si>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</si>
  <si>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</si>
  <si>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</si>
  <si>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</si>
  <si>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</si>
  <si>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</si>
  <si>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</si>
  <si>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</si>
  <si>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</si>
  <si>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</si>
  <si>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</si>
  <si>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</si>
  <si>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</si>
  <si>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</si>
  <si>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</si>
  <si>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</si>
  <si>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</si>
  <si>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</si>
  <si>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</si>
  <si>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</si>
  <si>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</si>
  <si>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</si>
  <si>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</si>
  <si>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</si>
  <si>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</si>
  <si>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</si>
  <si>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</si>
  <si>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</si>
  <si>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</si>
  <si>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</si>
  <si>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</si>
  <si>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</si>
  <si>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</si>
  <si>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</si>
  <si>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</si>
  <si>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</si>
  <si>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</si>
  <si>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</si>
  <si>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</si>
  <si>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</si>
  <si>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</si>
  <si>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</si>
  <si>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</si>
  <si>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</si>
  <si>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</si>
  <si>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</si>
  <si>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</si>
  <si>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</si>
  <si>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</si>
  <si>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</si>
  <si>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</si>
  <si>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</si>
  <si>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</si>
  <si>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</si>
  <si>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</si>
  <si>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</si>
  <si>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</si>
  <si>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</si>
  <si>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</si>
  <si>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</si>
  <si>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</si>
  <si>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</si>
  <si>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</si>
  <si>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</si>
  <si>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</si>
  <si>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</si>
  <si>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</si>
  <si>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</si>
  <si>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</si>
  <si>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</si>
  <si>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</si>
  <si>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</si>
  <si>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</si>
  <si>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</si>
  <si>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</si>
  <si>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</si>
  <si>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</si>
  <si>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</si>
  <si>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</si>
  <si>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</si>
  <si>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</si>
  <si>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</si>
  <si>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</si>
  <si>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</si>
  <si>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</si>
  <si>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</si>
  <si>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</si>
  <si>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</si>
  <si>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</si>
  <si>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</si>
  <si>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</si>
  <si>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</si>
  <si>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</si>
  <si>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</si>
  <si>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</si>
  <si>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</si>
  <si>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</si>
  <si>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</si>
  <si>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</si>
  <si>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</si>
  <si>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</si>
  <si>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</si>
  <si>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</si>
  <si>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</si>
  <si>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</si>
  <si>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</si>
  <si>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</si>
  <si>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</si>
  <si>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</si>
  <si>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</si>
  <si>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</si>
  <si>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</si>
  <si>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</si>
  <si>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</si>
  <si>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</si>
  <si>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</si>
  <si>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</si>
  <si>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</si>
  <si>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</si>
  <si>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</si>
  <si>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</si>
  <si>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</si>
  <si>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</si>
  <si>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</si>
  <si>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</si>
  <si>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</si>
  <si>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</si>
  <si>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</si>
  <si>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</si>
  <si>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</si>
  <si>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</si>
  <si>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</si>
  <si>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</si>
  <si>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</si>
  <si>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</si>
  <si>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</si>
  <si>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</si>
  <si>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</si>
  <si>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</si>
  <si>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</si>
  <si>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</si>
  <si>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</si>
  <si>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</si>
  <si>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</si>
  <si>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</si>
  <si>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</si>
  <si>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</si>
  <si>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</si>
  <si>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</si>
  <si>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</si>
  <si>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</si>
  <si>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</si>
  <si>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</si>
  <si>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</si>
  <si>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</si>
  <si>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</si>
  <si>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</si>
  <si>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</si>
  <si>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</si>
  <si>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</si>
  <si>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</si>
  <si>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</si>
  <si>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</si>
  <si>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</si>
  <si>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</si>
  <si>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</si>
  <si>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</si>
  <si>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</si>
  <si>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</si>
  <si>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</si>
  <si>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</si>
  <si>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</si>
  <si>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</si>
  <si>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</si>
  <si>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</si>
  <si>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</si>
  <si>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</si>
  <si>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</si>
  <si>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</si>
  <si>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</si>
  <si>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</si>
  <si>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</si>
  <si>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</si>
  <si>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</si>
  <si>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</si>
  <si>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</si>
  <si>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</si>
  <si>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</si>
  <si>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</si>
  <si>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</si>
  <si>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</si>
  <si>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</si>
  <si>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</si>
  <si>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</si>
  <si>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</si>
  <si>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</si>
  <si>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</si>
  <si>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</si>
  <si>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</si>
  <si>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</si>
  <si>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</si>
  <si>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</si>
  <si>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</si>
  <si>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</si>
  <si>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</si>
  <si>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</si>
  <si>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</si>
  <si>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</si>
  <si>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</si>
  <si>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</si>
  <si>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</si>
  <si>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</si>
  <si>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</si>
  <si>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</si>
  <si>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</si>
  <si>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</si>
  <si>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</si>
  <si>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</si>
  <si>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</si>
  <si>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</si>
  <si>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</si>
  <si>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</si>
  <si>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</si>
  <si>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</si>
  <si>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</si>
  <si>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</si>
  <si>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</si>
  <si>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</si>
  <si>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</si>
  <si>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</si>
  <si>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</si>
  <si>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</si>
  <si>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</si>
  <si>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</si>
  <si>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</si>
  <si>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</si>
  <si>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</si>
  <si>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</si>
  <si>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</si>
  <si>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</si>
  <si>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</si>
  <si>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</si>
  <si>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</si>
  <si>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</si>
  <si>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</si>
  <si>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</si>
  <si>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</si>
  <si>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</si>
  <si>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</si>
  <si>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</si>
  <si>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</si>
  <si>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</si>
  <si>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</si>
  <si>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</si>
  <si>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</si>
  <si>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</si>
  <si>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</si>
  <si>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</si>
  <si>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</si>
  <si>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</si>
  <si>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</si>
  <si>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</si>
  <si>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</si>
  <si>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</si>
  <si>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</si>
  <si>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</si>
  <si>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</si>
  <si>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</si>
  <si>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</si>
  <si>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</si>
  <si>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</si>
  <si>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</si>
  <si>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</si>
  <si>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</si>
  <si>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</si>
  <si>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</si>
  <si>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</si>
  <si>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</si>
  <si>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</si>
  <si>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</si>
  <si>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</si>
  <si>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</si>
  <si>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</si>
  <si>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</si>
  <si>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</si>
  <si>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</si>
  <si>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</si>
  <si>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</si>
  <si>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</si>
  <si>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</si>
  <si>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</si>
  <si>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</si>
  <si>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</si>
  <si>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</si>
  <si>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</si>
  <si>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</si>
  <si>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</si>
  <si>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</si>
  <si>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</si>
  <si>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</si>
  <si>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</si>
  <si>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</si>
  <si>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</si>
  <si>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</si>
  <si>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</si>
  <si>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</si>
  <si>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</si>
  <si>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</si>
  <si>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</si>
  <si>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</si>
  <si>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</si>
  <si>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</si>
  <si>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</si>
  <si>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</si>
  <si>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</si>
  <si>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</si>
  <si>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</si>
  <si>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</si>
  <si>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</si>
  <si>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</si>
  <si>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</si>
  <si>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</si>
  <si>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</si>
  <si>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</si>
  <si>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</si>
  <si>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</si>
  <si>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</si>
  <si>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</si>
  <si>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</si>
  <si>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</si>
  <si>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</si>
  <si>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</si>
  <si>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</si>
  <si>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</si>
  <si>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</si>
  <si>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</si>
  <si>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</si>
  <si>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</si>
  <si>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</si>
  <si>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</si>
  <si>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</si>
  <si>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</si>
  <si>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</si>
  <si>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</si>
  <si>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</si>
  <si>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</si>
  <si>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</si>
  <si>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</si>
  <si>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</si>
  <si>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</si>
  <si>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</si>
  <si>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</si>
  <si>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</si>
  <si>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</si>
  <si>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</si>
  <si>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</si>
  <si>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</si>
  <si>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</si>
  <si>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</si>
  <si>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</si>
  <si>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</si>
  <si>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</si>
  <si>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</si>
  <si>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</si>
  <si>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</si>
  <si>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</si>
  <si>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</si>
  <si>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</si>
  <si>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</si>
  <si>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</si>
  <si>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</si>
  <si>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</si>
  <si>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</si>
  <si>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</si>
  <si>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</si>
  <si>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</si>
  <si>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</si>
  <si>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</si>
  <si>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</si>
  <si>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</si>
  <si>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</si>
  <si>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</si>
  <si>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</si>
  <si>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</si>
  <si>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</si>
  <si>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</si>
  <si>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</si>
  <si>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</si>
  <si>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</si>
  <si>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</si>
  <si>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</si>
  <si>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</si>
  <si>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</si>
  <si>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</si>
  <si>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</si>
  <si>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</si>
  <si>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</si>
  <si>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</si>
  <si>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</si>
  <si>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</si>
  <si>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</si>
  <si>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</si>
  <si>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</si>
  <si>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</si>
  <si>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</si>
  <si>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</si>
  <si>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</si>
  <si>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</si>
  <si>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</si>
  <si>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</si>
  <si>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</si>
  <si>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</si>
  <si>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</si>
  <si>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</si>
  <si>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</si>
  <si>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</si>
  <si>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</si>
  <si>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</si>
  <si>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</si>
  <si>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</si>
  <si>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</si>
  <si>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</si>
  <si>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</si>
  <si>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</si>
  <si>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</si>
  <si>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</si>
  <si>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</si>
  <si>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</si>
  <si>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</si>
  <si>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</si>
  <si>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</si>
  <si>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</si>
  <si>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</si>
  <si>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</si>
  <si>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</si>
  <si>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</si>
  <si>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</si>
  <si>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</si>
  <si>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</si>
  <si>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</si>
  <si>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</si>
  <si>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</si>
  <si>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</si>
  <si>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</si>
  <si>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</si>
  <si>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</si>
  <si>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</si>
  <si>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</si>
  <si>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</si>
  <si>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</si>
  <si>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</si>
  <si>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</si>
  <si>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</si>
  <si>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</si>
  <si>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</si>
  <si>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</si>
  <si>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</si>
  <si>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</si>
  <si>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</si>
  <si>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</si>
  <si>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</si>
  <si>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</si>
  <si>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</si>
  <si>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</si>
  <si>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</si>
  <si>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</si>
  <si>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</si>
  <si>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</si>
  <si>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</si>
  <si>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</si>
  <si>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</si>
  <si>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</si>
  <si>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</si>
  <si>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</si>
  <si>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</si>
  <si>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</si>
  <si>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</si>
  <si>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</si>
  <si>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</si>
  <si>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</si>
  <si>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</si>
  <si>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</si>
  <si>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</si>
  <si>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</si>
  <si>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</si>
  <si>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</si>
  <si>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</si>
  <si>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</si>
  <si>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</si>
  <si>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</si>
  <si>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</si>
  <si>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</si>
  <si>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</si>
  <si>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</si>
  <si>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</si>
  <si>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</si>
  <si>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</si>
  <si>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</si>
  <si>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</si>
  <si>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</si>
  <si>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</si>
  <si>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</si>
  <si>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</si>
  <si>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</si>
  <si>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</si>
  <si>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</si>
  <si>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</si>
  <si>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</si>
  <si>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</si>
  <si>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</si>
  <si>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</si>
  <si>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</si>
  <si>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</si>
  <si>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</si>
  <si>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</si>
  <si>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</si>
  <si>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</si>
  <si>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</si>
  <si>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</si>
  <si>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</si>
  <si>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</si>
  <si>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</si>
  <si>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</si>
  <si>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</si>
  <si>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</si>
  <si>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</si>
  <si>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</si>
  <si>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</si>
  <si>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</si>
  <si>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</si>
  <si>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</si>
  <si>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</si>
  <si>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</si>
  <si>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</si>
  <si>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</si>
  <si>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</si>
  <si>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</si>
  <si>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</si>
  <si>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</si>
  <si>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</si>
  <si>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</si>
  <si>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</si>
  <si>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</si>
  <si>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</si>
  <si>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</si>
  <si>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</si>
  <si>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</si>
  <si>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</si>
  <si>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</si>
  <si>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</si>
  <si>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</si>
  <si>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</si>
  <si>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</si>
  <si>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</si>
  <si>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</si>
  <si>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</si>
  <si>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</si>
  <si>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</si>
  <si>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</si>
  <si>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</si>
  <si>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</si>
  <si>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</si>
  <si>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</si>
  <si>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</si>
  <si>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</si>
  <si>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</si>
  <si>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</si>
  <si>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</si>
  <si>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</si>
  <si>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</si>
  <si>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</si>
  <si>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</si>
  <si>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</si>
  <si>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</si>
  <si>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</si>
  <si>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</si>
  <si>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</si>
  <si>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</si>
  <si>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</si>
  <si>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</si>
  <si>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</si>
  <si>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</si>
  <si>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</si>
  <si>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</si>
  <si>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</si>
  <si>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</si>
  <si>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</si>
  <si>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</si>
  <si>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</si>
  <si>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</si>
  <si>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</si>
  <si>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</si>
  <si>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</si>
  <si>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</si>
  <si>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</si>
  <si>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</si>
  <si>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</si>
  <si>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</si>
  <si>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</si>
  <si>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</si>
  <si>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</si>
  <si>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</si>
  <si>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</si>
  <si>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</si>
  <si>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</si>
  <si>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</si>
  <si>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</si>
  <si>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</si>
  <si>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</si>
  <si>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</si>
  <si>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</si>
  <si>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</si>
  <si>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</si>
  <si>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</si>
  <si>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</si>
  <si>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</si>
  <si>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</si>
  <si>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</si>
  <si>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</si>
  <si>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</si>
  <si>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</si>
  <si>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</si>
  <si>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</si>
  <si>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</si>
  <si>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</si>
  <si>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</si>
  <si>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</si>
  <si>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</si>
  <si>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</si>
  <si>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</si>
  <si>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</si>
  <si>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</si>
  <si>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</si>
  <si>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</si>
  <si>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</si>
  <si>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</si>
  <si>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</si>
  <si>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</si>
  <si>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</si>
  <si>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</si>
  <si>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</si>
  <si>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</si>
  <si>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</si>
  <si>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</si>
  <si>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</si>
  <si>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</si>
  <si>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</si>
  <si>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</si>
  <si>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</si>
  <si>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</si>
  <si>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</si>
  <si>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</si>
  <si>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</si>
  <si>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</si>
  <si>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</si>
  <si>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</si>
  <si>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</si>
  <si>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</si>
  <si>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</si>
  <si>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</si>
  <si>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</si>
  <si>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</si>
  <si>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</si>
  <si>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</si>
  <si>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</si>
  <si>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</si>
  <si>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</si>
  <si>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</si>
  <si>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</si>
  <si>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</si>
  <si>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</si>
  <si>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</si>
  <si>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</si>
  <si>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</si>
  <si>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</si>
  <si>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</si>
  <si>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</si>
  <si>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</si>
  <si>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</si>
  <si>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</si>
  <si>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</si>
  <si>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</si>
  <si>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</si>
  <si>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</si>
  <si>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</si>
  <si>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</si>
  <si>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</si>
  <si>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</si>
  <si>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</si>
  <si>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</si>
  <si>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</si>
  <si>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</si>
  <si>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</si>
  <si>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</si>
  <si>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</si>
  <si>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</si>
  <si>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</si>
  <si>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</si>
  <si>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</si>
  <si>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</si>
  <si>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</si>
  <si>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</si>
  <si>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</si>
  <si>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</si>
  <si>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</si>
  <si>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</si>
  <si>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</si>
  <si>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</si>
  <si>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</si>
  <si>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</si>
  <si>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</si>
  <si>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</si>
  <si>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</si>
  <si>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</si>
  <si>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</si>
  <si>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</si>
  <si>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</si>
  <si>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</si>
  <si>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</si>
  <si>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</si>
  <si>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</si>
  <si>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</si>
  <si>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</si>
  <si>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</si>
  <si>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</si>
  <si>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</si>
  <si>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</si>
  <si>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</si>
  <si>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</si>
  <si>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</si>
  <si>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</si>
  <si>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</si>
  <si>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</si>
  <si>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</si>
  <si>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</si>
  <si>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</si>
  <si>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</si>
  <si>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</si>
  <si>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</si>
  <si>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</si>
  <si>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</si>
  <si>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</si>
  <si>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</si>
  <si>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</si>
  <si>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</si>
  <si>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</si>
  <si>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</si>
  <si>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</si>
  <si>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</si>
  <si>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</si>
  <si>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</si>
  <si>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</si>
  <si>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</si>
  <si>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</si>
  <si>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</si>
  <si>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</si>
  <si>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</si>
  <si>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</si>
  <si>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</si>
  <si>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</si>
  <si>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</si>
  <si>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</si>
  <si>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</si>
  <si>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</si>
  <si>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</si>
  <si>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</si>
  <si>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</si>
  <si>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</si>
  <si>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</si>
  <si>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</si>
  <si>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</si>
  <si>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</si>
  <si>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</si>
  <si>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</si>
  <si>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</si>
  <si>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</si>
  <si>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</si>
  <si>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</si>
  <si>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</si>
  <si>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</si>
  <si>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</si>
  <si>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</si>
  <si>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</si>
  <si>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</si>
  <si>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</si>
  <si>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</si>
  <si>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</si>
  <si>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</si>
  <si>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</si>
  <si>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</si>
  <si>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</si>
  <si>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</si>
  <si>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</si>
  <si>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</si>
  <si>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</si>
  <si>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</si>
  <si>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</si>
  <si>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</si>
  <si>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</si>
  <si>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</si>
  <si>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</si>
  <si>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</si>
  <si>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</si>
  <si>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</si>
  <si>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</si>
  <si>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</si>
  <si>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</si>
  <si>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</si>
  <si>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</si>
  <si>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</si>
  <si>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</si>
  <si>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</si>
  <si>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</si>
  <si>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</si>
  <si>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</si>
  <si>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</si>
  <si>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</si>
  <si>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</si>
  <si>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</si>
  <si>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</si>
  <si>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</si>
  <si>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</si>
  <si>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</si>
  <si>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</si>
  <si>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</si>
  <si>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</si>
  <si>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</si>
  <si>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</si>
  <si>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</si>
  <si>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</si>
  <si>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</si>
  <si>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</si>
  <si>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</si>
  <si>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</si>
  <si>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</si>
  <si>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</si>
  <si>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</si>
  <si>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</si>
  <si>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</si>
  <si>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</si>
  <si>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</si>
  <si>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</si>
  <si>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</si>
  <si>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</si>
  <si>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</si>
  <si>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</si>
  <si>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</si>
  <si>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</si>
  <si>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</si>
  <si>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</si>
  <si>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</si>
  <si>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</si>
  <si>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</si>
  <si>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</si>
  <si>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</si>
  <si>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</si>
  <si>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</si>
  <si>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</si>
  <si>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</si>
  <si>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</si>
  <si>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</si>
  <si>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</si>
  <si>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</si>
  <si>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</si>
  <si>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</si>
  <si>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</si>
  <si>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</si>
  <si>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</si>
  <si>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</si>
  <si>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</si>
  <si>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</si>
  <si>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</si>
  <si>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</si>
  <si>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</si>
  <si>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</si>
  <si>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</si>
  <si>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</si>
  <si>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</si>
  <si>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</si>
  <si>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</si>
  <si>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</si>
  <si>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</si>
  <si>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</si>
  <si>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</si>
  <si>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</si>
  <si>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</si>
  <si>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</si>
  <si>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</si>
  <si>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</si>
  <si>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</si>
  <si>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</si>
  <si>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</si>
  <si>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</si>
  <si>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</si>
  <si>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</si>
  <si>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</si>
  <si>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</si>
  <si>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</si>
  <si>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</si>
  <si>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</si>
  <si>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</si>
  <si>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</si>
  <si>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</si>
  <si>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</si>
  <si>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</si>
  <si>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</si>
  <si>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</si>
  <si>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</si>
  <si>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</si>
  <si>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</si>
  <si>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</si>
  <si>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</si>
  <si>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</si>
  <si>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</si>
  <si>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</si>
  <si>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</si>
  <si>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</si>
  <si>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</si>
  <si>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</si>
  <si>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</si>
  <si>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</si>
  <si>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</si>
  <si>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</si>
  <si>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</si>
  <si>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</si>
  <si>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</si>
  <si>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</si>
  <si>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</si>
  <si>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</si>
  <si>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</si>
  <si>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</si>
  <si>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</si>
  <si>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</si>
  <si>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</si>
  <si>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</si>
  <si>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</si>
  <si>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</si>
  <si>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</si>
  <si>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</si>
  <si>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</si>
  <si>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</si>
  <si>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</si>
  <si>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</si>
  <si>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</si>
  <si>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</si>
  <si>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</si>
  <si>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</si>
  <si>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</si>
  <si>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</si>
  <si>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</si>
  <si>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</si>
  <si>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</si>
  <si>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</si>
  <si>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</si>
  <si>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</si>
  <si>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</si>
  <si>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</si>
  <si>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</si>
  <si>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</si>
  <si>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</si>
  <si>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</si>
  <si>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</si>
  <si>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</si>
  <si>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</si>
  <si>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</si>
  <si>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</si>
  <si>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</si>
  <si>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</si>
  <si>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</si>
  <si>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</si>
  <si>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</si>
  <si>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</si>
  <si>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</si>
  <si>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</si>
  <si>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</si>
  <si>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</si>
  <si>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</si>
  <si>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</si>
  <si>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</si>
  <si>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</si>
  <si>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</si>
  <si>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</si>
  <si>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</si>
  <si>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</si>
  <si>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</si>
  <si>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</si>
  <si>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</si>
  <si>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</si>
  <si>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</si>
  <si>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</si>
  <si>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</si>
  <si>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</si>
  <si>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</si>
  <si>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</si>
  <si>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</si>
  <si>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</si>
  <si>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</si>
  <si>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</si>
  <si>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</si>
  <si>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</si>
  <si>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</si>
  <si>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</si>
  <si>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</si>
  <si>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</si>
  <si>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</si>
  <si>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</si>
  <si>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</si>
  <si>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</si>
  <si>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</si>
  <si>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</si>
  <si>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</si>
  <si>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</si>
  <si>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</si>
  <si>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</si>
  <si>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</si>
  <si>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</si>
  <si>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</si>
  <si>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</si>
  <si>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</si>
  <si>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</si>
  <si>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</si>
  <si>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</si>
  <si>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</si>
  <si>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</si>
  <si>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</si>
  <si>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</si>
  <si>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</si>
  <si>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</si>
  <si>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</si>
  <si>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</si>
  <si>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</si>
  <si>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</si>
  <si>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</si>
  <si>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</si>
  <si>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</si>
  <si>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</si>
  <si>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</si>
  <si>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</si>
  <si>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</si>
  <si>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</si>
  <si>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</si>
  <si>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</si>
  <si>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</si>
  <si>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</si>
  <si>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</si>
  <si>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</si>
  <si>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</si>
  <si>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</si>
  <si>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</si>
  <si>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</si>
  <si>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</si>
  <si>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</si>
  <si>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</si>
  <si>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</si>
  <si>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</si>
  <si>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</si>
  <si>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</si>
  <si>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</si>
  <si>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</si>
  <si>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</si>
  <si>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</si>
  <si>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</si>
  <si>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</si>
  <si>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</si>
  <si>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</si>
  <si>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</si>
  <si>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</si>
  <si>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</si>
  <si>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</si>
  <si>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</si>
  <si>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</si>
  <si>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</si>
  <si>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</si>
  <si>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</si>
  <si>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</si>
  <si>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</si>
  <si>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</si>
  <si>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</si>
  <si>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</si>
  <si>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</si>
  <si>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</si>
  <si>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</si>
  <si>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</si>
  <si>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</si>
  <si>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</si>
  <si>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</si>
  <si>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</si>
  <si>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</si>
  <si>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</si>
  <si>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</si>
  <si>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</si>
  <si>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</si>
  <si>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</si>
  <si>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</si>
  <si>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</si>
  <si>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</si>
  <si>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</si>
  <si>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</si>
  <si>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</si>
  <si>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</si>
  <si>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</si>
  <si>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</si>
  <si>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</si>
  <si>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</si>
  <si>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</si>
  <si>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</si>
  <si>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</si>
  <si>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</si>
  <si>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</si>
  <si>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</si>
  <si>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</si>
  <si>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</si>
  <si>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</si>
  <si>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</si>
  <si>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</si>
  <si>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</si>
  <si>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</si>
  <si>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</si>
  <si>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</si>
  <si>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</si>
  <si>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</si>
  <si>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</si>
  <si>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</si>
  <si>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</si>
  <si>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</si>
  <si>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</si>
  <si>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</si>
  <si>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</si>
  <si>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</si>
  <si>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</si>
  <si>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</si>
  <si>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</si>
  <si>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</si>
  <si>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</si>
  <si>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</si>
  <si>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</si>
  <si>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</si>
  <si>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</si>
  <si>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</si>
  <si>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</si>
  <si>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</si>
  <si>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</si>
  <si>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</si>
  <si>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</si>
  <si>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</si>
  <si>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</si>
  <si>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</si>
  <si>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</si>
  <si>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</si>
  <si>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</si>
  <si>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</si>
  <si>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</si>
  <si>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</si>
  <si>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</si>
  <si>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</si>
  <si>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</si>
  <si>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</si>
  <si>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</si>
  <si>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</si>
  <si>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</si>
  <si>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</si>
  <si>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</si>
  <si>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</si>
  <si>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</si>
  <si>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</si>
  <si>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</si>
  <si>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</si>
  <si>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</si>
  <si>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</si>
  <si>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</si>
  <si>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</si>
  <si>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</si>
  <si>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</si>
  <si>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</si>
  <si>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</si>
  <si>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</si>
  <si>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</si>
  <si>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</si>
  <si>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</si>
  <si>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</si>
  <si>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</si>
  <si>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</si>
  <si>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</si>
  <si>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</si>
  <si>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</si>
  <si>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</si>
  <si>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</si>
  <si>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</si>
  <si>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</si>
  <si>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</si>
  <si>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</si>
  <si>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</si>
  <si>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</si>
  <si>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</si>
  <si>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</si>
  <si>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</si>
  <si>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</si>
  <si>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</si>
  <si>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</si>
  <si>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</si>
  <si>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</si>
  <si>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</si>
  <si>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</si>
  <si>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</si>
  <si>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</si>
  <si>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</si>
  <si>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</si>
  <si>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</si>
  <si>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</si>
  <si>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</si>
  <si>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</si>
  <si>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</si>
  <si>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</si>
  <si>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</si>
  <si>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</si>
  <si>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</si>
  <si>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</si>
  <si>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</si>
  <si>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</si>
  <si>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</si>
  <si>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</si>
  <si>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</si>
  <si>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</si>
  <si>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</si>
  <si>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</si>
  <si>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</si>
  <si>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</si>
  <si>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</si>
  <si>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</si>
  <si>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</si>
  <si>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</si>
  <si>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</si>
  <si>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</si>
  <si>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</si>
  <si>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</si>
  <si>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</si>
  <si>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</si>
  <si>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</si>
  <si>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</si>
  <si>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</si>
  <si>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</si>
  <si>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</si>
  <si>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</si>
  <si>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</si>
  <si>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</si>
  <si>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</si>
  <si>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</si>
  <si>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</si>
  <si>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</si>
  <si>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</si>
  <si>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</si>
  <si>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</si>
  <si>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</si>
  <si>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</si>
  <si>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</si>
  <si>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</si>
  <si>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</si>
  <si>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</si>
  <si>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</si>
  <si>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</si>
  <si>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</si>
  <si>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</si>
  <si>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</si>
  <si>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</si>
  <si>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</si>
  <si>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</si>
  <si>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</si>
  <si>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</si>
  <si>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</si>
  <si>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</si>
  <si>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</si>
  <si>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</si>
  <si>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</si>
  <si>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</si>
  <si>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</si>
  <si>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</si>
  <si>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</si>
  <si>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</si>
  <si>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</si>
  <si>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</si>
  <si>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</si>
  <si>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</si>
  <si>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</si>
  <si>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</si>
  <si>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</si>
  <si>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</si>
  <si>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</si>
  <si>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</si>
  <si>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</si>
  <si>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</si>
  <si>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</si>
  <si>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</si>
  <si>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</si>
  <si>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</si>
  <si>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</si>
  <si>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</si>
  <si>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</si>
  <si>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</si>
  <si>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</si>
  <si>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</si>
  <si>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</si>
  <si>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</si>
  <si>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</si>
  <si>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</si>
  <si>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</si>
  <si>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</si>
  <si>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</si>
  <si>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</si>
  <si>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</si>
  <si>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</si>
  <si>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</si>
  <si>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</si>
  <si>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</si>
  <si>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</si>
  <si>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</si>
  <si>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</si>
  <si>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</si>
  <si>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</si>
  <si>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</si>
  <si>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</si>
  <si>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</si>
  <si>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</si>
  <si>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</si>
  <si>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</si>
  <si>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</si>
  <si>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</si>
  <si>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</si>
  <si>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</si>
  <si>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</si>
  <si>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</si>
  <si>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</si>
  <si>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</si>
  <si>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</si>
  <si>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</si>
  <si>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</si>
  <si>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</si>
  <si>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</si>
  <si>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</si>
  <si>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</si>
  <si>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</si>
  <si>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</si>
  <si>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</si>
  <si>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</si>
  <si>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</si>
  <si>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</si>
  <si>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</si>
  <si>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</si>
  <si>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</si>
  <si>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</si>
  <si>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</si>
  <si>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</si>
  <si>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</si>
  <si>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</si>
  <si>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</si>
  <si>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</si>
  <si>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</si>
  <si>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</si>
  <si>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</si>
  <si>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</si>
  <si>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</si>
  <si>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</si>
  <si>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</si>
  <si>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</si>
  <si>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</si>
  <si>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</si>
  <si>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</si>
  <si>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</si>
  <si>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</si>
  <si>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</si>
  <si>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</si>
  <si>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</si>
  <si>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</si>
  <si>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</si>
  <si>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</si>
  <si>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</si>
  <si>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</si>
  <si>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</si>
  <si>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</si>
  <si>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</si>
  <si>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</si>
  <si>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</si>
  <si>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</si>
  <si>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</si>
  <si>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</si>
  <si>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</si>
  <si>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</si>
  <si>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</si>
  <si>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</si>
  <si>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</si>
  <si>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</si>
  <si>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</si>
  <si>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</si>
  <si>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</si>
  <si>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</si>
  <si>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</si>
  <si>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</si>
  <si>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</si>
  <si>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</si>
  <si>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</si>
  <si>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</si>
  <si>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</si>
  <si>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</si>
  <si>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</si>
  <si>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</si>
  <si>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</si>
  <si>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</si>
  <si>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</si>
  <si>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</si>
  <si>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</si>
  <si>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</si>
  <si>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</si>
  <si>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</si>
  <si>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</si>
  <si>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</si>
  <si>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</si>
  <si>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</si>
  <si>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</si>
  <si>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</si>
  <si>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</si>
  <si>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</si>
  <si>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</si>
  <si>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</si>
  <si>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</si>
  <si>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</si>
  <si>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</si>
  <si>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</si>
  <si>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</si>
  <si>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</si>
  <si>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</si>
  <si>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</si>
  <si>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</si>
  <si>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</si>
  <si>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</si>
  <si>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</si>
  <si>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</si>
  <si>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</si>
  <si>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</si>
  <si>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</si>
  <si>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</si>
  <si>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</si>
  <si>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</si>
  <si>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</si>
  <si>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</si>
  <si>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</si>
  <si>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</si>
  <si>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</si>
  <si>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</si>
  <si>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</si>
  <si>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</si>
  <si>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</si>
  <si>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</si>
  <si>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</si>
  <si>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</si>
  <si>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</si>
  <si>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</si>
  <si>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</si>
  <si>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</si>
  <si>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</si>
  <si>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</si>
  <si>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</si>
  <si>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</si>
  <si>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</si>
  <si>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</si>
  <si>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</si>
  <si>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</si>
  <si>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</si>
  <si>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</si>
  <si>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</si>
  <si>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</si>
  <si>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</si>
  <si>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</si>
  <si>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</si>
  <si>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</si>
  <si>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</si>
  <si>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</si>
  <si>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</si>
  <si>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</si>
  <si>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</si>
  <si>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</si>
  <si>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</si>
  <si>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</si>
  <si>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</si>
  <si>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</si>
  <si>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</si>
  <si>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</si>
  <si>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</si>
  <si>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</si>
  <si>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</si>
  <si>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</si>
  <si>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</si>
  <si>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</si>
  <si>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</si>
  <si>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</si>
  <si>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</si>
  <si>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</si>
  <si>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</si>
  <si>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</si>
  <si>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</si>
  <si>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</si>
  <si>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</si>
  <si>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</si>
  <si>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</si>
  <si>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</si>
  <si>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</si>
  <si>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</si>
  <si>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</si>
  <si>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</si>
  <si>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</si>
  <si>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</si>
  <si>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</si>
  <si>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</si>
  <si>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</si>
  <si>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</si>
  <si>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</si>
  <si>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</si>
  <si>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</si>
  <si>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</si>
  <si>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</si>
  <si>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</si>
  <si>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</si>
  <si>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</si>
  <si>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</si>
  <si>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</si>
  <si>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</si>
  <si>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</si>
  <si>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</si>
  <si>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</si>
  <si>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</si>
  <si>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</si>
  <si>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</si>
  <si>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</si>
  <si>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</si>
  <si>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</si>
  <si>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</si>
  <si>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</si>
  <si>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</si>
  <si>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</si>
  <si>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</si>
  <si>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</si>
  <si>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</si>
  <si>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</si>
  <si>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</si>
  <si>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</si>
  <si>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</si>
  <si>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</si>
  <si>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</si>
  <si>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</si>
  <si>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</si>
  <si>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</si>
  <si>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</si>
  <si>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</si>
  <si>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</si>
  <si>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</si>
  <si>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</si>
  <si>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</si>
  <si>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</si>
  <si>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</si>
  <si>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</si>
  <si>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</si>
  <si>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</si>
  <si>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</si>
  <si>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</si>
  <si>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</si>
  <si>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</si>
  <si>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</si>
  <si>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</si>
  <si>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</si>
  <si>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</si>
  <si>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</si>
  <si>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</si>
  <si>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</si>
  <si>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</si>
  <si>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</si>
  <si>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</si>
  <si>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</si>
  <si>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</si>
  <si>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</si>
  <si>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</si>
  <si>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</si>
  <si>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</si>
  <si>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</si>
  <si>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</si>
  <si>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</si>
  <si>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</si>
  <si>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</si>
  <si>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</si>
  <si>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</si>
  <si>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</si>
  <si>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</si>
  <si>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</si>
  <si>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</si>
  <si>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</si>
  <si>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</si>
  <si>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</si>
  <si>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</si>
  <si>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</si>
  <si>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</si>
  <si>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</si>
  <si>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</si>
  <si>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</si>
  <si>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</si>
  <si>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</si>
  <si>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</si>
  <si>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</si>
  <si>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</si>
  <si>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</si>
  <si>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</si>
  <si>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</si>
  <si>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</si>
  <si>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</si>
  <si>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</si>
  <si>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</si>
  <si>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</si>
  <si>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</si>
  <si>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</si>
  <si>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</si>
  <si>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</si>
  <si>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</si>
  <si>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</si>
  <si>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</si>
  <si>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</si>
  <si>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</si>
  <si>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</si>
  <si>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</si>
  <si>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</si>
  <si>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</si>
  <si>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</si>
  <si>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</si>
  <si>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</si>
  <si>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</si>
  <si>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</si>
  <si>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</si>
  <si>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</si>
  <si>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</si>
  <si>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</si>
  <si>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</si>
  <si>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</si>
  <si>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</si>
  <si>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</si>
  <si>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</si>
  <si>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</si>
  <si>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</si>
  <si>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</si>
  <si>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</si>
  <si>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</si>
  <si>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</si>
  <si>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</si>
  <si>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</si>
  <si>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</si>
  <si>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</si>
  <si>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</si>
  <si>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</si>
  <si>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</si>
  <si>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</si>
  <si>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</si>
  <si>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</si>
  <si>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</si>
  <si>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</si>
  <si>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</si>
  <si>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</si>
  <si>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</si>
  <si>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</si>
  <si>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</si>
  <si>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</si>
  <si>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</si>
  <si>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</si>
  <si>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</si>
  <si>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</si>
  <si>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</si>
  <si>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</si>
  <si>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</si>
  <si>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</si>
  <si>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</si>
  <si>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</si>
  <si>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</si>
  <si>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</si>
  <si>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</si>
  <si>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</si>
  <si>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</si>
  <si>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</si>
  <si>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</si>
  <si>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</si>
  <si>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</si>
  <si>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</si>
  <si>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</si>
  <si>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</si>
  <si>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</si>
  <si>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</si>
  <si>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</si>
  <si>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</si>
  <si>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</si>
  <si>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</si>
  <si>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</si>
  <si>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</si>
  <si>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</si>
  <si>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</si>
  <si>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</si>
  <si>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</si>
  <si>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</si>
  <si>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</si>
  <si>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</si>
  <si>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</si>
  <si>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</si>
  <si>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</si>
  <si>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</si>
  <si>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</si>
  <si>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</si>
  <si>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</si>
  <si>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</si>
  <si>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</si>
  <si>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</si>
  <si>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</si>
  <si>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</si>
  <si>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</si>
  <si>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</si>
  <si>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</si>
  <si>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</si>
  <si>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</si>
  <si>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</si>
  <si>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</si>
  <si>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</si>
  <si>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</si>
  <si>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</si>
  <si>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</si>
  <si>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</si>
  <si>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</si>
  <si>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</si>
  <si>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</si>
  <si>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</si>
  <si>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</si>
  <si>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</si>
  <si>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</si>
  <si>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</si>
  <si>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</si>
  <si>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</si>
  <si>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</si>
  <si>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</si>
  <si>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</si>
  <si>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</si>
  <si>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</si>
  <si>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</si>
  <si>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</si>
  <si>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</si>
  <si>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</si>
  <si>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</si>
  <si>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</si>
  <si>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</si>
  <si>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</si>
  <si>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</si>
  <si>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</si>
  <si>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</si>
  <si>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</si>
  <si>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</si>
  <si>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</si>
  <si>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</si>
  <si>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</si>
  <si>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</si>
  <si>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</si>
  <si>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</si>
  <si>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</si>
  <si>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</si>
  <si>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</si>
  <si>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</si>
  <si>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</si>
  <si>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</si>
  <si>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</si>
  <si>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</si>
  <si>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</si>
  <si>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</si>
  <si>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</si>
  <si>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</si>
  <si>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</si>
  <si>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</si>
  <si>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</si>
  <si>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</si>
  <si>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</si>
  <si>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</si>
  <si>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</si>
  <si>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</si>
  <si>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</si>
  <si>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</si>
  <si>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</si>
  <si>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</si>
  <si>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</si>
  <si>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</si>
  <si>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</si>
  <si>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</si>
  <si>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</si>
  <si>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</si>
  <si>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</si>
  <si>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</si>
  <si>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</si>
  <si>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</si>
  <si>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</si>
  <si>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</si>
  <si>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</si>
  <si>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</si>
  <si>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</si>
  <si>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</si>
  <si>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</si>
  <si>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</si>
  <si>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</si>
  <si>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</si>
  <si>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</si>
  <si>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</si>
  <si>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</si>
  <si>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</si>
  <si>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</si>
  <si>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</si>
  <si>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</si>
  <si>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</si>
  <si>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</si>
  <si>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</si>
  <si>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</si>
  <si>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</si>
  <si>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</si>
  <si>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</si>
  <si>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</si>
  <si>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</si>
  <si>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</si>
  <si>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</si>
  <si>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</si>
  <si>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</si>
  <si>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</si>
  <si>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</si>
  <si>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</si>
  <si>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</si>
  <si>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</si>
  <si>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</si>
  <si>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</si>
  <si>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</si>
  <si>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</si>
  <si>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</si>
  <si>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</si>
  <si>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</si>
  <si>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</si>
  <si>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</si>
  <si>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</si>
  <si>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</si>
  <si>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</si>
  <si>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</si>
  <si>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</si>
  <si>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</si>
  <si>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</si>
  <si>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</si>
  <si>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</si>
  <si>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</si>
  <si>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</si>
  <si>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</si>
  <si>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</si>
  <si>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</si>
  <si>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</si>
  <si>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</si>
  <si>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</si>
  <si>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</si>
  <si>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</si>
  <si>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</si>
  <si>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</si>
  <si>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</si>
  <si>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</si>
  <si>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</si>
  <si>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</si>
  <si>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</si>
  <si>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</si>
  <si>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</si>
  <si>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</si>
  <si>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</si>
  <si>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</si>
  <si>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</si>
  <si>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</si>
  <si>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</si>
  <si>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</si>
  <si>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</si>
  <si>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</si>
  <si>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</si>
  <si>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</si>
  <si>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</si>
  <si>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</si>
  <si>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</si>
  <si>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</si>
  <si>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</si>
  <si>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</si>
  <si>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</si>
  <si>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</si>
  <si>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</si>
  <si>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</si>
  <si>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</si>
  <si>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</si>
  <si>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</si>
  <si>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</si>
  <si>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</si>
  <si>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</si>
  <si>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</si>
  <si>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</si>
  <si>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</si>
  <si>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</si>
  <si>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</si>
  <si>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</si>
  <si>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</si>
  <si>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</si>
  <si>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</si>
  <si>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</si>
  <si>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</si>
  <si>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</si>
  <si>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</si>
  <si>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</si>
  <si>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</si>
  <si>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</si>
  <si>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</si>
  <si>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</si>
  <si>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</si>
  <si>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</si>
  <si>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</si>
  <si>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</si>
  <si>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</si>
  <si>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</si>
  <si>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</si>
  <si>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</si>
  <si>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</si>
  <si>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</si>
  <si>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</si>
  <si>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</si>
  <si>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</si>
  <si>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</si>
  <si>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</si>
  <si>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</si>
  <si>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</si>
  <si>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</si>
  <si>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</si>
  <si>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</si>
  <si>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</si>
  <si>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</si>
  <si>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</si>
  <si>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</si>
  <si>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</si>
  <si>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</si>
  <si>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</si>
  <si>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</si>
  <si>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</si>
  <si>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</si>
  <si>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</si>
  <si>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</si>
  <si>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</si>
  <si>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</si>
  <si>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</si>
  <si>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</si>
  <si>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</si>
  <si>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</si>
  <si>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</si>
  <si>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</si>
  <si>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</si>
  <si>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</si>
  <si>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</si>
  <si>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</si>
  <si>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</si>
  <si>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</si>
  <si>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</si>
  <si>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</si>
  <si>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</si>
  <si>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</si>
  <si>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</si>
  <si>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</si>
  <si>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</si>
  <si>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</si>
  <si>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</si>
  <si>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</si>
  <si>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</si>
  <si>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</si>
  <si>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</si>
  <si>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</si>
  <si>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</si>
  <si>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</si>
  <si>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</si>
  <si>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</si>
  <si>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</si>
  <si>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</si>
  <si>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</si>
  <si>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</si>
  <si>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</si>
  <si>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</si>
  <si>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</si>
  <si>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</si>
  <si>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</si>
  <si>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</si>
  <si>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</si>
  <si>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</si>
  <si>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</si>
  <si>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</si>
  <si>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</si>
  <si>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</si>
  <si>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</si>
  <si>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</si>
  <si>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</si>
  <si>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</si>
  <si>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</si>
  <si>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</si>
  <si>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</si>
  <si>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</si>
  <si>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</si>
  <si>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</si>
  <si>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</si>
  <si>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</si>
  <si>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</si>
  <si>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</si>
  <si>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</si>
  <si>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</si>
  <si>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</si>
  <si>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</si>
  <si>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</si>
  <si>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</si>
  <si>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</si>
  <si>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</si>
  <si>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</si>
  <si>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</si>
  <si>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</si>
  <si>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</si>
  <si>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</si>
  <si>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</si>
  <si>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</si>
  <si>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</si>
  <si>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</si>
  <si>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</si>
  <si>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</si>
  <si>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</si>
  <si>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</si>
  <si>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</si>
  <si>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</si>
  <si>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</si>
  <si>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</si>
  <si>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</si>
  <si>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</si>
  <si>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</si>
  <si>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</si>
  <si>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</si>
  <si>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</si>
  <si>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</si>
  <si>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</si>
  <si>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</si>
  <si>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</si>
  <si>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</si>
  <si>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</si>
  <si>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</si>
  <si>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</si>
  <si>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</si>
  <si>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</si>
  <si>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</si>
  <si>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</si>
  <si>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</si>
  <si>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</si>
  <si>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</si>
  <si>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</si>
  <si>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</si>
  <si>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</si>
  <si>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</si>
  <si>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</si>
  <si>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</si>
  <si>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</si>
  <si>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</si>
  <si>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</si>
  <si>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</si>
  <si>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</si>
  <si>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</si>
  <si>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</si>
  <si>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</si>
  <si>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</si>
  <si>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</si>
  <si>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</si>
  <si>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</si>
  <si>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</si>
  <si>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</si>
  <si>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</si>
  <si>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</si>
  <si>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</si>
  <si>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</si>
  <si>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</si>
  <si>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</si>
  <si>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</si>
  <si>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</si>
  <si>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</si>
  <si>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</si>
  <si>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</si>
  <si>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</si>
  <si>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</si>
  <si>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</si>
  <si>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</si>
  <si>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</si>
  <si>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</si>
  <si>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</si>
  <si>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</si>
  <si>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</si>
  <si>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</si>
  <si>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</si>
  <si>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</si>
  <si>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</si>
  <si>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</si>
  <si>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</si>
  <si>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</si>
  <si>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</si>
  <si>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</si>
  <si>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</si>
  <si>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</si>
  <si>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</si>
  <si>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</si>
  <si>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</si>
  <si>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</si>
  <si>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</si>
  <si>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</si>
  <si>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</si>
  <si>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</si>
  <si>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</si>
  <si>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</si>
  <si>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</si>
  <si>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</si>
  <si>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</si>
  <si>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</si>
  <si>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</si>
  <si>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</si>
  <si>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</si>
  <si>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</si>
  <si>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</si>
  <si>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</si>
  <si>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</si>
  <si>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</si>
  <si>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</si>
  <si>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</si>
  <si>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</si>
  <si>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</si>
  <si>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</si>
  <si>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</si>
  <si>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</si>
  <si>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</si>
  <si>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</si>
  <si>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</si>
  <si>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</si>
  <si>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</si>
  <si>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</si>
  <si>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</si>
  <si>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</si>
  <si>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</si>
  <si>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</si>
  <si>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</si>
  <si>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</si>
  <si>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</si>
  <si>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</si>
  <si>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</si>
  <si>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</si>
  <si>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</si>
  <si>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</si>
  <si>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</si>
  <si>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</si>
  <si>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</si>
  <si>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</si>
  <si>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</si>
  <si>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</si>
  <si>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</si>
  <si>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</si>
  <si>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</si>
  <si>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</si>
  <si>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</si>
  <si>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</si>
  <si>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</si>
  <si>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</si>
  <si>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</si>
  <si>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</si>
  <si>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</si>
  <si>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</si>
  <si>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</si>
  <si>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</si>
  <si>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</si>
  <si>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</si>
  <si>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</si>
  <si>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</si>
  <si>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</si>
  <si>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</si>
  <si>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</si>
  <si>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</si>
  <si>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</si>
  <si>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</si>
  <si>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</si>
  <si>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</si>
  <si>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</si>
  <si>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</si>
  <si>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</si>
  <si>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</si>
  <si>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</si>
  <si>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</si>
  <si>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</si>
  <si>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</si>
  <si>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</si>
  <si>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</si>
  <si>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</si>
  <si>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</si>
  <si>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</si>
  <si>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</si>
  <si>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</si>
  <si>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</si>
  <si>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</si>
  <si>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</si>
  <si>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</si>
  <si>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</si>
  <si>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</si>
  <si>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</si>
  <si>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</si>
  <si>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</si>
  <si>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</si>
  <si>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</si>
  <si>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</si>
  <si>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</si>
  <si>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</si>
  <si>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</si>
  <si>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</si>
  <si>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</si>
  <si>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</si>
  <si>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</si>
  <si>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</si>
  <si>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</si>
  <si>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</si>
  <si>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</si>
  <si>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</si>
  <si>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</si>
  <si>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</si>
  <si>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</si>
  <si>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</si>
  <si>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</si>
  <si>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</si>
  <si>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</si>
  <si>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</si>
  <si>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</si>
  <si>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</si>
  <si>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</si>
  <si>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</si>
  <si>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</si>
  <si>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</si>
  <si>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</si>
  <si>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</si>
  <si>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</si>
  <si>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</si>
  <si>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</si>
  <si>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</si>
  <si>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</si>
  <si>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</si>
  <si>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</si>
  <si>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</si>
  <si>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</si>
  <si>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</si>
  <si>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</si>
  <si>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</si>
  <si>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</si>
  <si>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</si>
  <si>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</si>
  <si>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</si>
  <si>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</si>
  <si>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</si>
  <si>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</si>
  <si>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</si>
  <si>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</si>
  <si>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</si>
  <si>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</si>
  <si>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</si>
  <si>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</si>
  <si>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</si>
  <si>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</si>
  <si>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</si>
  <si>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</si>
  <si>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</si>
  <si>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</si>
  <si>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</si>
  <si>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</si>
  <si>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</si>
  <si>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</si>
  <si>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</si>
  <si>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</si>
  <si>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</si>
  <si>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</si>
  <si>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</si>
  <si>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</si>
  <si>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</si>
  <si>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</si>
  <si>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</si>
  <si>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</si>
  <si>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</si>
  <si>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</si>
  <si>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</si>
  <si>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</si>
  <si>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</si>
  <si>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</si>
  <si>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</si>
  <si>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</si>
  <si>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</si>
  <si>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</si>
  <si>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</si>
  <si>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</si>
  <si>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</si>
  <si>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</si>
  <si>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</si>
  <si>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</si>
  <si>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</si>
  <si>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</si>
  <si>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</si>
  <si>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</si>
  <si>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</si>
  <si>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</si>
  <si>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</si>
  <si>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</si>
  <si>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</si>
  <si>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</si>
  <si>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</si>
  <si>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</si>
  <si>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</si>
  <si>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</si>
  <si>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</si>
  <si>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</si>
  <si>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</si>
  <si>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</si>
  <si>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</si>
  <si>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</si>
  <si>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</si>
  <si>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</si>
  <si>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</si>
  <si>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</si>
  <si>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</si>
  <si>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</si>
  <si>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</si>
  <si>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</si>
  <si>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</si>
  <si>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</si>
  <si>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</si>
  <si>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</si>
  <si>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</si>
  <si>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</si>
  <si>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</si>
  <si>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</si>
  <si>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</si>
  <si>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</si>
  <si>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</si>
  <si>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</si>
  <si>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</si>
  <si>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</si>
  <si>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</si>
  <si>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</si>
  <si>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</si>
  <si>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</si>
  <si>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</si>
  <si>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</si>
  <si>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</si>
  <si>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</si>
  <si>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</si>
  <si>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</si>
  <si>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</si>
  <si>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</si>
  <si>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</si>
  <si>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</si>
  <si>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</si>
  <si>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</si>
  <si>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</si>
  <si>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</si>
  <si>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</si>
  <si>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</si>
  <si>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</si>
  <si>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</si>
  <si>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</si>
  <si>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</si>
  <si>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</si>
  <si>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</si>
  <si>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</si>
  <si>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</si>
  <si>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</si>
  <si>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</si>
  <si>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</si>
  <si>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</si>
  <si>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</si>
  <si>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</si>
  <si>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</si>
  <si>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</si>
  <si>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</si>
  <si>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</si>
  <si>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</si>
  <si>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</si>
  <si>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</si>
  <si>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</si>
  <si>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</si>
  <si>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</si>
  <si>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</si>
  <si>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</si>
  <si>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</si>
  <si>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</si>
  <si>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</si>
  <si>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</si>
  <si>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</si>
  <si>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</si>
  <si>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</si>
  <si>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</si>
  <si>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</si>
  <si>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</si>
  <si>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</si>
  <si>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</si>
  <si>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</si>
  <si>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</si>
  <si>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</si>
  <si>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</si>
  <si>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</si>
  <si>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</si>
  <si>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</si>
  <si>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</si>
  <si>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</si>
  <si>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</si>
  <si>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</si>
  <si>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</si>
  <si>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</si>
  <si>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</si>
  <si>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</si>
  <si>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</si>
  <si>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</si>
  <si>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</si>
  <si>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</si>
  <si>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</si>
  <si>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</si>
  <si>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</si>
  <si>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</si>
  <si>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</si>
  <si>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</si>
  <si>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</si>
  <si>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</si>
  <si>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</si>
  <si>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</si>
  <si>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</si>
  <si>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</si>
  <si>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</si>
  <si>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</si>
  <si>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</si>
  <si>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</si>
  <si>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</si>
  <si>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</si>
  <si>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</si>
  <si>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</si>
  <si>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</si>
  <si>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</si>
  <si>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</si>
  <si>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</si>
  <si>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</si>
  <si>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</si>
  <si>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</si>
  <si>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</si>
  <si>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</si>
  <si>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</si>
  <si>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</si>
  <si>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</si>
  <si>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</si>
  <si>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</si>
  <si>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</si>
  <si>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</si>
  <si>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</si>
  <si>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</si>
  <si>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</si>
  <si>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</si>
  <si>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</si>
  <si>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</si>
  <si>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</si>
  <si>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</si>
  <si>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</si>
  <si>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</si>
  <si>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</si>
  <si>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</si>
  <si>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</si>
  <si>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</si>
  <si>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</si>
  <si>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</si>
  <si>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</si>
  <si>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</si>
  <si>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</si>
  <si>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</si>
  <si>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</si>
  <si>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</si>
  <si>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</si>
  <si>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</si>
  <si>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</si>
  <si>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</si>
  <si>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</si>
  <si>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</si>
  <si>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</si>
  <si>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</si>
  <si>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</si>
  <si>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</si>
  <si>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</si>
  <si>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</si>
  <si>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</si>
  <si>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</si>
  <si>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</si>
  <si>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</si>
  <si>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</si>
  <si>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</si>
  <si>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</si>
  <si>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</si>
  <si>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</si>
  <si>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</si>
  <si>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</si>
  <si>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</si>
  <si>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</si>
  <si>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</si>
  <si>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</si>
  <si>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</si>
  <si>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</si>
  <si>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</si>
  <si>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</si>
  <si>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</si>
  <si>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</si>
  <si>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</si>
  <si>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</si>
  <si>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</si>
  <si>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</si>
  <si>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</si>
  <si>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</si>
  <si>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</si>
  <si>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</si>
  <si>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</si>
  <si>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</si>
  <si>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</si>
  <si>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</si>
  <si>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</si>
  <si>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</si>
  <si>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</si>
  <si>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</si>
  <si>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</si>
  <si>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</si>
  <si>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</si>
  <si>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</si>
  <si>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</si>
  <si>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</si>
  <si>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</si>
  <si>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</si>
  <si>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</si>
  <si>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</si>
  <si>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</si>
  <si>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</si>
  <si>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</si>
  <si>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</si>
  <si>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</si>
  <si>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</si>
  <si>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</si>
  <si>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</si>
  <si>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</si>
  <si>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</si>
  <si>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</si>
  <si>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</si>
  <si>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</si>
  <si>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</si>
  <si>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</si>
  <si>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</si>
  <si>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</si>
  <si>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</si>
  <si>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</si>
  <si>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</si>
  <si>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</si>
  <si>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</si>
  <si>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</si>
  <si>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</si>
  <si>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</si>
  <si>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</si>
  <si>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</si>
  <si>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</si>
  <si>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</si>
  <si>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</si>
  <si>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</si>
  <si>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</si>
  <si>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</si>
  <si>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</si>
  <si>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</si>
  <si>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</si>
  <si>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</si>
  <si>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</si>
  <si>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</si>
  <si>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</si>
  <si>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</si>
  <si>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</si>
  <si>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</si>
  <si>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</si>
  <si>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</si>
  <si>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</si>
  <si>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</si>
  <si>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</si>
  <si>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</si>
  <si>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</si>
  <si>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</si>
  <si>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</si>
  <si>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</si>
  <si>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</si>
  <si>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</si>
  <si>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</si>
  <si>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</si>
  <si>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</si>
  <si>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</si>
  <si>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</si>
  <si>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</si>
  <si>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</si>
  <si>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</si>
  <si>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</si>
  <si>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</si>
  <si>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</si>
  <si>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</si>
  <si>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</si>
  <si>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</si>
  <si>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</si>
  <si>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</si>
  <si>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</si>
  <si>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</si>
  <si>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</si>
  <si>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</si>
  <si>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</si>
  <si>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</si>
  <si>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</si>
  <si>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</si>
  <si>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</si>
  <si>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</si>
  <si>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</si>
  <si>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</si>
  <si>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</si>
  <si>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</si>
  <si>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</si>
  <si>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</si>
  <si>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</si>
  <si>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</si>
  <si>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</si>
  <si>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</si>
  <si>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</si>
  <si>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</si>
  <si>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</si>
  <si>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</si>
  <si>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</si>
  <si>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</si>
  <si>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</si>
  <si>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</si>
  <si>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</si>
  <si>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</si>
  <si>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</si>
  <si>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</si>
  <si>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</si>
  <si>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</si>
  <si>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</si>
  <si>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</si>
  <si>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</si>
  <si>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</si>
  <si>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</si>
  <si>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</si>
  <si>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</si>
  <si>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</si>
  <si>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</si>
  <si>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</si>
  <si>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</si>
  <si>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</si>
  <si>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</si>
  <si>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</si>
  <si>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</si>
  <si>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</si>
  <si>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</si>
  <si>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</si>
  <si>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</si>
  <si>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</si>
  <si>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</si>
  <si>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</si>
  <si>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</si>
  <si>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</si>
  <si>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</si>
  <si>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</si>
  <si>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</si>
  <si>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</si>
  <si>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</si>
  <si>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</si>
  <si>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</si>
  <si>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</si>
  <si>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</si>
  <si>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</si>
  <si>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</si>
  <si>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</si>
  <si>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</si>
  <si>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</si>
  <si>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</si>
  <si>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</si>
  <si>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</si>
  <si>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</si>
  <si>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</si>
  <si>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</si>
  <si>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</si>
  <si>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</si>
  <si>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</si>
  <si>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</si>
  <si>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</si>
  <si>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</si>
  <si>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</si>
  <si>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</si>
  <si>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</si>
  <si>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</si>
  <si>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</si>
  <si>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</si>
  <si>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</si>
  <si>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</si>
  <si>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</si>
  <si>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</si>
  <si>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</si>
  <si>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</si>
  <si>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</si>
  <si>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</si>
  <si>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</si>
  <si>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</si>
  <si>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</si>
  <si>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</si>
  <si>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</si>
  <si>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</si>
  <si>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</si>
  <si>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</si>
  <si>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</si>
  <si>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</si>
  <si>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</si>
  <si>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</si>
  <si>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</si>
  <si>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</si>
  <si>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</si>
  <si>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</si>
  <si>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</si>
  <si>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</si>
  <si>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</si>
  <si>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</si>
  <si>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</si>
  <si>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</si>
  <si>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</si>
  <si>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</si>
  <si>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</si>
  <si>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</si>
  <si>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</si>
  <si>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</si>
  <si>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</si>
  <si>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</si>
  <si>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</si>
  <si>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</si>
  <si>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</si>
  <si>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</si>
  <si>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</si>
  <si>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</si>
  <si>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</si>
  <si>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</si>
  <si>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</si>
  <si>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</si>
  <si>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</si>
  <si>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</si>
  <si>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</si>
  <si>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</si>
  <si>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</si>
  <si>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</si>
  <si>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</si>
  <si>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</si>
  <si>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</si>
  <si>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</si>
  <si>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</si>
  <si>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</si>
  <si>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</si>
  <si>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</si>
  <si>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</si>
  <si>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</si>
  <si>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</si>
  <si>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</si>
  <si>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</si>
  <si>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</si>
  <si>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</si>
  <si>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</si>
  <si>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</si>
  <si>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</si>
  <si>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</si>
  <si>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</si>
  <si>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</si>
  <si>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</si>
  <si>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</si>
  <si>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</si>
  <si>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</si>
  <si>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</si>
  <si>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</si>
  <si>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</si>
  <si>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</si>
  <si>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</si>
  <si>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</si>
  <si>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</si>
  <si>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</si>
  <si>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</si>
  <si>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</si>
  <si>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</si>
  <si>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</si>
  <si>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</si>
  <si>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</si>
  <si>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</si>
  <si>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</si>
  <si>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</si>
  <si>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</si>
  <si>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</si>
  <si>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</si>
  <si>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</si>
  <si>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</si>
  <si>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</si>
  <si>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</si>
  <si>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</si>
  <si>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</si>
  <si>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</si>
  <si>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</si>
  <si>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</si>
  <si>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</si>
  <si>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</si>
  <si>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</si>
  <si>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</si>
  <si>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</si>
  <si>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</si>
  <si>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</si>
  <si>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</si>
  <si>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</si>
  <si>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</si>
  <si>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</si>
  <si>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</si>
  <si>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</si>
  <si>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</si>
  <si>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</si>
  <si>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</si>
  <si>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</si>
  <si>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</si>
  <si>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</si>
  <si>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</si>
  <si>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</si>
  <si>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</si>
  <si>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</si>
  <si>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</si>
  <si>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</si>
  <si>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</si>
  <si>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</si>
  <si>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</si>
  <si>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</si>
  <si>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</si>
  <si>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</si>
  <si>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</si>
  <si>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</si>
  <si>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</si>
  <si>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</si>
  <si>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</si>
  <si>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</si>
  <si>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</si>
  <si>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</si>
  <si>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</si>
  <si>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</si>
  <si>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</si>
  <si>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</si>
  <si>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</si>
  <si>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</si>
  <si>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</si>
  <si>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</si>
  <si>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</si>
  <si>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</si>
  <si>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</si>
  <si>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</si>
  <si>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</si>
  <si>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</si>
  <si>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</si>
  <si>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</si>
  <si>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</si>
  <si>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</si>
  <si>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</si>
  <si>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</si>
  <si>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</si>
  <si>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</si>
  <si>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</si>
  <si>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</si>
  <si>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</si>
  <si>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</si>
  <si>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</si>
  <si>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</si>
  <si>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</si>
  <si>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</si>
  <si>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</si>
  <si>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</si>
  <si>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</si>
  <si>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</si>
  <si>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</si>
  <si>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</si>
  <si>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</si>
  <si>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</si>
  <si>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</si>
  <si>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</si>
  <si>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</si>
  <si>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</si>
  <si>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</si>
  <si>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</si>
  <si>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</si>
  <si>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</si>
  <si>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</si>
  <si>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</si>
  <si>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</si>
  <si>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</si>
  <si>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</si>
  <si>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</si>
  <si>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</si>
  <si>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</si>
  <si>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</si>
  <si>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</si>
  <si>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</si>
  <si>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</si>
  <si>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</si>
  <si>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</si>
  <si>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</si>
  <si>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</si>
  <si>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</si>
  <si>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</si>
  <si>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</si>
  <si>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</si>
  <si>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</si>
  <si>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</si>
  <si>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</si>
  <si>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</si>
  <si>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</si>
  <si>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</si>
  <si>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</si>
  <si>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</si>
  <si>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</si>
  <si>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</si>
  <si>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</si>
  <si>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</si>
  <si>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</si>
  <si>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</si>
  <si>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</si>
  <si>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</si>
  <si>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</si>
  <si>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</si>
  <si>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</si>
  <si>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</si>
  <si>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</si>
  <si>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</si>
  <si>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</si>
  <si>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</si>
  <si>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</si>
  <si>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</si>
  <si>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</si>
  <si>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</si>
  <si>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</si>
  <si>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</si>
  <si>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</si>
  <si>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</si>
  <si>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</si>
  <si>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</si>
  <si>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</si>
  <si>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</si>
  <si>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</si>
  <si>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</si>
  <si>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</si>
  <si>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</si>
  <si>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</si>
  <si>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</si>
  <si>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</si>
  <si>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</si>
  <si>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</si>
  <si>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</si>
  <si>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</si>
  <si>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</si>
  <si>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</si>
  <si>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</si>
  <si>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</si>
  <si>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</si>
  <si>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</si>
  <si>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</si>
  <si>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</si>
  <si>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</si>
  <si>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</si>
  <si>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</si>
  <si>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</si>
  <si>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</si>
  <si>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</si>
  <si>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</si>
  <si>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</si>
  <si>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</si>
  <si>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</si>
  <si>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</si>
  <si>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</si>
  <si>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</si>
  <si>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</si>
  <si>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</si>
  <si>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</si>
  <si>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</si>
  <si>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</si>
  <si>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</si>
  <si>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</si>
  <si>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</si>
  <si>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</si>
  <si>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</si>
  <si>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</si>
  <si>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</si>
  <si>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</si>
  <si>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</si>
  <si>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</si>
  <si>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</si>
  <si>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</si>
  <si>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</si>
  <si>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</si>
  <si>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</si>
  <si>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</si>
  <si>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</si>
  <si>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</si>
  <si>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</si>
  <si>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</si>
  <si>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</si>
  <si>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</si>
  <si>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</si>
  <si>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</si>
  <si>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</si>
  <si>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</si>
  <si>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</si>
  <si>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</si>
  <si>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</si>
  <si>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</si>
  <si>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</si>
  <si>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</si>
  <si>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</si>
  <si>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</si>
  <si>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</si>
  <si>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</si>
  <si>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</si>
  <si>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</si>
  <si>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</si>
  <si>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</si>
  <si>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</si>
  <si>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</si>
  <si>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</si>
  <si>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</si>
  <si>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</si>
  <si>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</si>
  <si>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</si>
  <si>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</si>
  <si>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</si>
  <si>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</si>
  <si>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</si>
  <si>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</si>
  <si>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</si>
  <si>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</si>
  <si>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</si>
  <si>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</si>
  <si>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</si>
  <si>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</si>
  <si>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</si>
  <si>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</si>
  <si>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</si>
  <si>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</si>
  <si>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</si>
  <si>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</si>
  <si>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</si>
  <si>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</si>
  <si>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</si>
  <si>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</si>
  <si>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</si>
  <si>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</si>
  <si>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</si>
  <si>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</si>
  <si>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</si>
  <si>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</si>
  <si>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</si>
  <si>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</si>
  <si>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</si>
  <si>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</si>
  <si>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</si>
  <si>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</si>
  <si>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</si>
  <si>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</si>
  <si>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</si>
  <si>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</si>
  <si>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</si>
  <si>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</si>
  <si>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</si>
  <si>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</si>
  <si>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</si>
  <si>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</si>
  <si>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</si>
  <si>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</si>
  <si>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</si>
  <si>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</si>
  <si>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</si>
  <si>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</si>
  <si>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</si>
  <si>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</si>
  <si>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</si>
  <si>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</si>
  <si>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</si>
  <si>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</si>
  <si>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</si>
  <si>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</si>
  <si>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</si>
  <si>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</si>
  <si>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</si>
  <si>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</si>
  <si>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</si>
  <si>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</si>
  <si>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</si>
  <si>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</si>
  <si>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</si>
  <si>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</si>
  <si>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</si>
  <si>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</si>
  <si>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</si>
  <si>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</si>
  <si>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</si>
  <si>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</si>
  <si>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</si>
  <si>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</si>
  <si>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</si>
  <si>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</si>
  <si>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</si>
  <si>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</si>
  <si>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</si>
  <si>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</si>
  <si>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</si>
  <si>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</si>
  <si>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</si>
  <si>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</si>
  <si>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</si>
  <si>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</si>
  <si>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</si>
  <si>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</si>
  <si>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</si>
  <si>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</si>
  <si>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</si>
  <si>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</si>
  <si>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</si>
  <si>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</si>
  <si>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</si>
  <si>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</si>
  <si>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</si>
  <si>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</si>
  <si>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</si>
  <si>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</si>
  <si>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</si>
  <si>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</si>
  <si>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</si>
  <si>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</si>
  <si>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</si>
  <si>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</si>
  <si>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</si>
  <si>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</si>
  <si>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</si>
  <si>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</si>
  <si>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</si>
  <si>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</si>
  <si>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</si>
  <si>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</si>
  <si>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</si>
  <si>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</si>
  <si>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</si>
  <si>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</si>
  <si>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</si>
  <si>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</si>
  <si>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</si>
  <si>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</si>
  <si>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</si>
  <si>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</si>
  <si>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</si>
  <si>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</si>
  <si>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</si>
  <si>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</si>
  <si>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</si>
  <si>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</si>
  <si>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</si>
  <si>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</si>
  <si>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</si>
  <si>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</si>
  <si>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</si>
  <si>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</si>
  <si>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</si>
  <si>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</si>
  <si>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</si>
  <si>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</si>
  <si>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</si>
  <si>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</si>
  <si>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</si>
  <si>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</si>
  <si>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</si>
  <si>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</si>
  <si>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</si>
  <si>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</si>
  <si>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</si>
  <si>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</si>
  <si>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</si>
  <si>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</si>
  <si>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</si>
  <si>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</si>
  <si>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</si>
  <si>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</si>
  <si>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</si>
  <si>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</si>
  <si>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</si>
  <si>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</si>
  <si>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</si>
  <si>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</si>
  <si>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</si>
  <si>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</si>
  <si>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</si>
  <si>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</si>
  <si>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</si>
  <si>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</si>
  <si>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</si>
  <si>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</si>
  <si>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</si>
  <si>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</si>
  <si>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</si>
  <si>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</si>
  <si>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</si>
  <si>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</si>
  <si>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</si>
  <si>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</si>
  <si>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</si>
  <si>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</si>
  <si>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</si>
  <si>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</si>
  <si>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</si>
  <si>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</si>
  <si>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</si>
  <si>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</si>
  <si>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</si>
  <si>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</si>
  <si>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</si>
  <si>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</si>
  <si>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</si>
  <si>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</si>
  <si>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</si>
  <si>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</si>
  <si>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</si>
  <si>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</si>
  <si>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</si>
  <si>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</si>
  <si>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</si>
  <si>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</si>
  <si>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</si>
  <si>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</si>
  <si>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</si>
  <si>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</si>
  <si>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</si>
  <si>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</si>
  <si>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</si>
  <si>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</si>
  <si>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</si>
  <si>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</si>
  <si>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</si>
  <si>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</si>
  <si>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</si>
  <si>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</si>
  <si>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</si>
  <si>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</si>
  <si>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</si>
  <si>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</si>
  <si>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</si>
  <si>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</si>
  <si>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</si>
  <si>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</si>
  <si>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</si>
  <si>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</si>
  <si>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</si>
  <si>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</si>
  <si>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</si>
  <si>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</si>
  <si>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</si>
  <si>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</si>
  <si>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</si>
  <si>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</si>
  <si>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</si>
  <si>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</si>
  <si>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</si>
  <si>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</si>
  <si>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</si>
  <si>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</si>
  <si>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</si>
  <si>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</si>
  <si>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</si>
  <si>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</si>
  <si>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</si>
  <si>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</si>
  <si>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</si>
  <si>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</si>
  <si>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</si>
  <si>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</si>
  <si>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</si>
  <si>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</si>
  <si>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</si>
  <si>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</si>
  <si>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</si>
  <si>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</si>
  <si>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</si>
  <si>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</si>
  <si>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</si>
  <si>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</si>
  <si>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</si>
  <si>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</si>
  <si>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</si>
  <si>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</si>
  <si>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</si>
  <si>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</si>
  <si>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</si>
  <si>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</si>
  <si>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</si>
  <si>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</si>
  <si>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</si>
  <si>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</si>
  <si>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</si>
  <si>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</si>
  <si>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</si>
  <si>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</si>
  <si>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</si>
  <si>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</si>
  <si>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</si>
  <si>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</si>
  <si>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</si>
  <si>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</si>
  <si>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</si>
  <si>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</si>
  <si>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</si>
  <si>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</si>
  <si>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</si>
  <si>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</si>
  <si>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</si>
  <si>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</si>
  <si>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</si>
  <si>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</si>
  <si>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</si>
  <si>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</si>
  <si>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</si>
  <si>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</si>
  <si>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</si>
  <si>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</si>
  <si>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</si>
  <si>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</si>
  <si>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</si>
  <si>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</si>
  <si>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</si>
  <si>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</si>
  <si>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</si>
  <si>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</si>
  <si>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</si>
  <si>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</si>
  <si>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</si>
  <si>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</si>
  <si>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</si>
  <si>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</si>
  <si>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</si>
  <si>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</si>
  <si>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</si>
  <si>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</si>
  <si>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</si>
  <si>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</si>
  <si>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</si>
  <si>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</si>
  <si>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</si>
  <si>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</si>
  <si>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</si>
  <si>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</si>
  <si>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</si>
  <si>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</si>
  <si>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</si>
  <si>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</si>
  <si>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</si>
  <si>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</si>
  <si>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</si>
  <si>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</si>
  <si>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</si>
  <si>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</si>
  <si>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</si>
  <si>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</si>
  <si>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</si>
  <si>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</si>
  <si>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</si>
  <si>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</si>
  <si>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</si>
  <si>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</si>
  <si>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</si>
  <si>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</si>
  <si>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</si>
  <si>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</si>
  <si>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</si>
  <si>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</si>
  <si>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</si>
  <si>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</si>
  <si>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</si>
  <si>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</si>
  <si>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</si>
  <si>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</si>
  <si>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</si>
  <si>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</si>
  <si>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</si>
  <si>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</si>
  <si>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</si>
  <si>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</si>
  <si>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</si>
  <si>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</si>
  <si>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</si>
  <si>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</si>
  <si>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</si>
  <si>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</si>
  <si>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</si>
  <si>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</si>
  <si>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</si>
  <si>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</si>
  <si>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</si>
  <si>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</si>
  <si>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</si>
  <si>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</si>
  <si>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</si>
  <si>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</si>
  <si>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</si>
  <si>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</si>
  <si>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</si>
  <si>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</si>
  <si>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</si>
  <si>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</si>
  <si>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</si>
  <si>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</si>
  <si>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</si>
  <si>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</si>
  <si>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</si>
  <si>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</si>
  <si>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</si>
  <si>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</si>
  <si>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</si>
  <si>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</si>
  <si>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</si>
  <si>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</si>
  <si>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</si>
  <si>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</si>
  <si>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</si>
  <si>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</si>
  <si>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</si>
  <si>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</si>
  <si>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</si>
  <si>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</si>
  <si>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</si>
  <si>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</si>
  <si>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</si>
  <si>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</si>
  <si>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</si>
  <si>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</si>
  <si>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</si>
  <si>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</si>
  <si>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</si>
  <si>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</si>
  <si>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</si>
  <si>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</si>
  <si>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</si>
  <si>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</si>
  <si>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</si>
  <si>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</si>
  <si>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</si>
  <si>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</si>
  <si>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</si>
  <si>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</si>
  <si>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</si>
  <si>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</si>
  <si>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</si>
  <si>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</si>
  <si>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</si>
  <si>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</si>
  <si>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</si>
  <si>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</si>
  <si>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</si>
  <si>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</si>
  <si>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</si>
  <si>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</si>
  <si>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</si>
  <si>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</si>
  <si>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</si>
  <si>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</si>
  <si>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</si>
  <si>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</si>
  <si>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</si>
  <si>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</si>
  <si>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</si>
  <si>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</si>
  <si>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</si>
  <si>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</si>
  <si>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</si>
  <si>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</si>
  <si>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</si>
  <si>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</si>
  <si>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</si>
  <si>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</si>
  <si>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</si>
  <si>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</si>
  <si>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</si>
  <si>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</si>
  <si>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</si>
  <si>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</si>
  <si>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</si>
  <si>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</si>
  <si>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</si>
  <si>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</si>
  <si>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</si>
  <si>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</si>
  <si>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</si>
  <si>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</si>
  <si>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</si>
  <si>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</si>
  <si>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</si>
  <si>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</si>
  <si>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</si>
  <si>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</si>
  <si>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</si>
  <si>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</si>
  <si>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</si>
  <si>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</si>
  <si>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</si>
  <si>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</si>
  <si>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</si>
  <si>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</si>
  <si>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</si>
  <si>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</si>
  <si>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</si>
  <si>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</si>
  <si>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</si>
  <si>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</si>
  <si>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</si>
  <si>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</si>
  <si>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</si>
  <si>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</si>
  <si>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</si>
  <si>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</si>
  <si>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</si>
  <si>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</si>
  <si>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</si>
  <si>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</si>
  <si>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</si>
  <si>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</si>
  <si>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</si>
  <si>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</si>
  <si>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</si>
  <si>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</si>
  <si>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</si>
  <si>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</si>
  <si>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</si>
  <si>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</si>
  <si>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</si>
  <si>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</si>
  <si>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</si>
  <si>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</si>
  <si>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</si>
  <si>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</si>
  <si>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</si>
  <si>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</si>
  <si>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</si>
  <si>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</si>
  <si>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</si>
  <si>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</si>
  <si>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</si>
  <si>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</si>
  <si>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</si>
  <si>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</si>
  <si>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</si>
  <si>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</si>
  <si>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</si>
  <si>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</si>
  <si>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</si>
  <si>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</si>
  <si>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</si>
  <si>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</si>
  <si>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</si>
  <si>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</si>
  <si>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</si>
  <si>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</si>
  <si>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</si>
  <si>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</si>
  <si>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</si>
  <si>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</si>
  <si>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</si>
  <si>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</si>
  <si>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</si>
  <si>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</si>
  <si>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</si>
  <si>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</si>
  <si>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</si>
  <si>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</si>
  <si>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</si>
  <si>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</si>
  <si>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</si>
  <si>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</si>
  <si>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</si>
  <si>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</si>
  <si>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</si>
  <si>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</si>
  <si>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</si>
  <si>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</si>
  <si>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</si>
  <si>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</si>
  <si>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</si>
  <si>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</si>
  <si>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</si>
  <si>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</si>
  <si>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</si>
  <si>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</si>
  <si>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</si>
  <si>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</si>
  <si>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</si>
  <si>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</si>
  <si>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</si>
  <si>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</si>
  <si>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</si>
  <si>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</si>
  <si>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</si>
  <si>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</si>
  <si>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</si>
  <si>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</si>
  <si>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</si>
  <si>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</si>
  <si>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</si>
  <si>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</si>
  <si>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</si>
  <si>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</si>
  <si>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</si>
  <si>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</si>
  <si>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</si>
  <si>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</si>
  <si>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</si>
  <si>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</si>
  <si>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</si>
  <si>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</si>
  <si>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</si>
  <si>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</si>
  <si>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</si>
  <si>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</si>
  <si>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</si>
  <si>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</si>
  <si>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</si>
  <si>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</si>
  <si>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</si>
  <si>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</si>
  <si>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</si>
  <si>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</si>
  <si>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</si>
  <si>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</si>
  <si>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</si>
  <si>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</si>
  <si>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</si>
  <si>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</si>
  <si>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</si>
  <si>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</si>
  <si>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</si>
  <si>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</si>
  <si>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</si>
  <si>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</si>
  <si>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</si>
  <si>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</si>
  <si>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</si>
  <si>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</si>
  <si>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</si>
  <si>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</si>
  <si>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</si>
  <si>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</si>
  <si>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</si>
  <si>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</si>
  <si>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</si>
  <si>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</si>
  <si>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</si>
  <si>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</si>
  <si>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</si>
  <si>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</si>
  <si>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</si>
  <si>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</si>
  <si>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</si>
  <si>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</si>
  <si>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</si>
  <si>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</si>
  <si>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</si>
  <si>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</si>
  <si>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</si>
  <si>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</si>
  <si>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</si>
  <si>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</si>
  <si>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</si>
  <si>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</si>
  <si>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</si>
  <si>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</si>
  <si>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</si>
  <si>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</si>
  <si>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</si>
  <si>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</si>
  <si>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</si>
  <si>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</si>
  <si>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</si>
  <si>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</si>
  <si>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</si>
  <si>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</si>
  <si>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</si>
  <si>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</si>
  <si>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</si>
  <si>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</si>
  <si>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</si>
  <si>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</si>
  <si>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</si>
  <si>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</si>
  <si>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</si>
  <si>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</si>
  <si>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</si>
  <si>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</si>
  <si>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</si>
  <si>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</si>
  <si>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</si>
  <si>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</si>
  <si>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</si>
  <si>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</si>
  <si>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</si>
  <si>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</si>
  <si>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</si>
  <si>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</si>
  <si>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</si>
  <si>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</si>
  <si>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</si>
  <si>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</si>
  <si>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</si>
  <si>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</si>
  <si>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</si>
  <si>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</si>
  <si>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</si>
  <si>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</si>
  <si>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</si>
  <si>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</si>
  <si>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</si>
  <si>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</si>
  <si>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</si>
  <si>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</si>
  <si>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</si>
  <si>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</si>
  <si>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</si>
  <si>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</si>
  <si>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</si>
  <si>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</si>
  <si>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</si>
  <si>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</si>
  <si>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</si>
  <si>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</si>
  <si>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</si>
  <si>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</si>
  <si>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</si>
  <si>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</si>
  <si>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</si>
  <si>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</si>
  <si>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</si>
  <si>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</si>
  <si>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</si>
  <si>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</si>
  <si>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</si>
  <si>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</si>
  <si>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</si>
  <si>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</si>
  <si>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</si>
  <si>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</si>
  <si>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</si>
  <si>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</si>
  <si>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</si>
  <si>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</si>
  <si>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</si>
  <si>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</si>
  <si>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</si>
  <si>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</si>
  <si>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</si>
  <si>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</si>
  <si>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</si>
  <si>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</si>
  <si>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</si>
  <si>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</si>
  <si>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</si>
  <si>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</si>
  <si>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</si>
  <si>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</si>
  <si>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</si>
  <si>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</si>
  <si>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</si>
  <si>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</si>
  <si>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</si>
  <si>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</si>
  <si>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</si>
  <si>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</si>
  <si>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</si>
  <si>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</si>
  <si>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</si>
  <si>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</si>
  <si>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</si>
  <si>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</si>
  <si>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</si>
  <si>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</si>
  <si>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</si>
  <si>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</si>
  <si>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</si>
  <si>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</si>
  <si>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</si>
  <si>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</si>
  <si>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</si>
  <si>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</si>
  <si>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</si>
  <si>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</si>
  <si>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</si>
  <si>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</si>
  <si>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</si>
  <si>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</si>
  <si>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</si>
  <si>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</si>
  <si>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</si>
  <si>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</si>
  <si>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</si>
  <si>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</si>
  <si>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</si>
  <si>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</si>
  <si>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</si>
  <si>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</si>
  <si>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</si>
  <si>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</si>
  <si>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</si>
  <si>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</si>
  <si>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</si>
  <si>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</si>
  <si>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</si>
  <si>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</si>
  <si>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</si>
  <si>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</si>
  <si>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</si>
  <si>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</si>
  <si>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</si>
  <si>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</si>
  <si>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</si>
  <si>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</si>
  <si>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</si>
  <si>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</si>
  <si>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</si>
  <si>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</si>
  <si>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</si>
  <si>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</si>
  <si>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</si>
  <si>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</si>
  <si>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</si>
  <si>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</si>
  <si>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</si>
  <si>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</si>
  <si>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</si>
  <si>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</si>
  <si>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</si>
  <si>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</si>
  <si>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</si>
  <si>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</si>
  <si>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</si>
  <si>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</si>
  <si>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</si>
  <si>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</si>
  <si>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</si>
  <si>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</si>
  <si>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</si>
  <si>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</si>
  <si>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</si>
  <si>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</si>
  <si>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</si>
  <si>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</si>
  <si>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</si>
  <si>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</si>
  <si>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</si>
  <si>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</si>
  <si>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</si>
  <si>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</si>
  <si>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</si>
  <si>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</si>
  <si>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</si>
  <si>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</si>
  <si>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</si>
  <si>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</si>
  <si>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</si>
  <si>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</si>
  <si>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</si>
  <si>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</si>
  <si>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</si>
  <si>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</si>
  <si>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</si>
  <si>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</si>
  <si>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</si>
  <si>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</si>
  <si>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</si>
  <si>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</si>
  <si>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</si>
  <si>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</si>
  <si>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</si>
  <si>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</si>
  <si>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</si>
  <si>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</si>
  <si>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</si>
  <si>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</si>
  <si>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</si>
  <si>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</si>
  <si>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</si>
  <si>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</si>
  <si>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</si>
  <si>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</si>
  <si>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</si>
  <si>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</si>
  <si>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</si>
  <si>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</si>
  <si>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</si>
  <si>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</si>
  <si>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</si>
  <si>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</si>
  <si>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</si>
  <si>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</si>
  <si>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</si>
  <si>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</si>
  <si>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</si>
  <si>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</si>
  <si>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</si>
  <si>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</si>
  <si>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</si>
  <si>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</si>
  <si>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</si>
  <si>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</si>
  <si>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</si>
  <si>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</si>
  <si>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</si>
  <si>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</si>
  <si>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</si>
  <si>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</si>
  <si>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</si>
  <si>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</si>
  <si>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</si>
  <si>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</si>
  <si>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</si>
  <si>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</si>
  <si>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</si>
  <si>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</si>
  <si>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</si>
  <si>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</si>
  <si>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</si>
  <si>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</si>
  <si>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</si>
  <si>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</si>
  <si>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</si>
  <si>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</si>
  <si>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</si>
  <si>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</si>
  <si>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</si>
  <si>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</si>
  <si>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</si>
  <si>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</si>
  <si>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</si>
  <si>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</si>
  <si>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</si>
  <si>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</si>
  <si>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</si>
  <si>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</si>
  <si>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</si>
  <si>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</si>
  <si>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</si>
  <si>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</si>
  <si>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</si>
  <si>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</si>
  <si>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</si>
  <si>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</si>
  <si>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</si>
  <si>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</si>
  <si>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</si>
  <si>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</si>
  <si>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</si>
  <si>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</si>
  <si>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</si>
  <si>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</si>
  <si>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</si>
  <si>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</si>
  <si>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</si>
  <si>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</si>
  <si>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</si>
  <si>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</si>
  <si>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</si>
  <si>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</si>
  <si>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</si>
  <si>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</si>
  <si>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</si>
  <si>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</si>
  <si>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</si>
  <si>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</si>
  <si>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</si>
  <si>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</si>
  <si>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</si>
  <si>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</si>
  <si>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</si>
  <si>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</si>
  <si>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</si>
  <si>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</si>
  <si>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</si>
  <si>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</si>
  <si>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</si>
  <si>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</si>
  <si>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</si>
  <si>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</si>
  <si>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</si>
  <si>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</si>
  <si>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</si>
  <si>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</si>
  <si>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</si>
  <si>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</si>
  <si>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</si>
  <si>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</si>
  <si>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</si>
  <si>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</si>
  <si>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</si>
  <si>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</si>
  <si>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</si>
  <si>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</si>
  <si>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</si>
  <si>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</si>
  <si>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</si>
  <si>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</si>
  <si>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</si>
  <si>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</si>
  <si>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</si>
  <si>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</si>
  <si>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</si>
  <si>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</si>
  <si>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</si>
  <si>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</si>
  <si>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</si>
  <si>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</si>
  <si>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</si>
  <si>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</si>
  <si>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</si>
  <si>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</si>
  <si>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</si>
  <si>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</si>
  <si>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</si>
  <si>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</si>
  <si>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</si>
  <si>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</si>
  <si>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</si>
  <si>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</si>
  <si>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</si>
  <si>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</si>
  <si>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</si>
  <si>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</si>
  <si>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</si>
  <si>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</si>
  <si>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</si>
  <si>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</si>
  <si>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</si>
  <si>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</si>
  <si>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</si>
  <si>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</si>
  <si>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</si>
  <si>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</si>
  <si>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</si>
  <si>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</si>
  <si>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</si>
  <si>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</si>
  <si>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</si>
  <si>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</si>
  <si>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</si>
  <si>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</si>
  <si>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</si>
  <si>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</si>
  <si>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</si>
  <si>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</si>
  <si>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</si>
  <si>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</si>
  <si>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</si>
  <si>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</si>
  <si>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</si>
  <si>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</si>
  <si>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</si>
  <si>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</si>
  <si>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</si>
  <si>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</si>
  <si>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</si>
  <si>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</si>
  <si>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</si>
  <si>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</si>
  <si>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</si>
  <si>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</si>
  <si>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</si>
  <si>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</si>
  <si>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</si>
  <si>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</si>
  <si>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</si>
  <si>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</si>
  <si>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</si>
  <si>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</si>
  <si>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</si>
  <si>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</si>
  <si>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</si>
  <si>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</si>
  <si>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</si>
  <si>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</si>
  <si>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</si>
  <si>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</si>
  <si>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</si>
  <si>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</si>
  <si>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</si>
  <si>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</si>
  <si>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</si>
  <si>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</si>
  <si>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</si>
  <si>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</si>
  <si>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</si>
  <si>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</si>
  <si>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</si>
  <si>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</si>
  <si>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</si>
  <si>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</si>
  <si>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</si>
  <si>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</si>
  <si>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</si>
  <si>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</si>
  <si>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</si>
  <si>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</si>
  <si>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</si>
  <si>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</si>
  <si>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</si>
  <si>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</si>
  <si>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</si>
  <si>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</si>
  <si>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</si>
  <si>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</si>
  <si>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</si>
  <si>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</si>
  <si>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</si>
  <si>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</si>
  <si>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</si>
  <si>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</si>
  <si>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</si>
  <si>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</si>
  <si>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</si>
  <si>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</si>
  <si>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</si>
  <si>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</si>
  <si>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</si>
  <si>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</si>
  <si>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</si>
  <si>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</si>
  <si>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</si>
  <si>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</si>
  <si>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</si>
  <si>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</si>
  <si>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</si>
  <si>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</si>
  <si>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</si>
  <si>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</si>
  <si>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</si>
  <si>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</si>
  <si>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</si>
  <si>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</si>
  <si>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</si>
  <si>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</si>
  <si>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</si>
  <si>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</si>
  <si>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</si>
  <si>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</si>
  <si>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</si>
  <si>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</si>
  <si>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</si>
  <si>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</si>
  <si>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</si>
  <si>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</si>
  <si>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</si>
  <si>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</si>
  <si>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</si>
  <si>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</si>
  <si>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</si>
  <si>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</si>
  <si>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</si>
  <si>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</si>
  <si>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</si>
  <si>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</si>
  <si>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</si>
  <si>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</si>
  <si>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</si>
  <si>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</si>
  <si>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</si>
  <si>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</si>
  <si>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</si>
  <si>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</si>
  <si>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</si>
  <si>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</si>
  <si>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</si>
  <si>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</si>
  <si>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</si>
  <si>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</si>
  <si>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</si>
  <si>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</si>
  <si>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</si>
  <si>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</si>
  <si>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</si>
  <si>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</si>
  <si>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</si>
  <si>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</si>
  <si>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</si>
  <si>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</si>
  <si>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</si>
  <si>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</si>
  <si>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</si>
  <si>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</si>
  <si>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</si>
  <si>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</si>
  <si>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</si>
  <si>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</si>
  <si>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</si>
  <si>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</si>
  <si>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</si>
  <si>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</si>
  <si>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</si>
  <si>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</si>
  <si>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</si>
  <si>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</si>
  <si>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</si>
  <si>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</si>
  <si>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</si>
  <si>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</si>
  <si>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</si>
  <si>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</si>
  <si>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</si>
  <si>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</si>
  <si>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</si>
  <si>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</si>
  <si>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</si>
  <si>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</si>
  <si>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</si>
  <si>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</si>
  <si>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</si>
  <si>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</si>
  <si>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</si>
  <si>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</si>
  <si>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</si>
  <si>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</si>
  <si>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</si>
  <si>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</si>
  <si>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</si>
  <si>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</si>
  <si>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</si>
  <si>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</si>
  <si>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</si>
  <si>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</si>
  <si>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</si>
  <si>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</si>
  <si>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</si>
  <si>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</si>
  <si>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</si>
  <si>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</si>
  <si>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</si>
  <si>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</si>
  <si>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</si>
  <si>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</si>
  <si>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</si>
  <si>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</si>
  <si>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</si>
  <si>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</si>
  <si>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</si>
  <si>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</si>
  <si>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</si>
  <si>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</si>
  <si>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</si>
  <si>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</si>
  <si>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</si>
  <si>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</si>
  <si>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</si>
  <si>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</si>
  <si>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</si>
  <si>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</si>
  <si>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</si>
  <si>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</si>
  <si>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</si>
  <si>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</si>
  <si>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</si>
  <si>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</si>
  <si>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</si>
  <si>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</si>
  <si>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</si>
  <si>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</si>
  <si>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</si>
  <si>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</si>
  <si>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</si>
  <si>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</si>
  <si>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</si>
  <si>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</si>
  <si>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</si>
  <si>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</si>
  <si>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</si>
  <si>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</si>
  <si>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</si>
  <si>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</si>
  <si>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</si>
  <si>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</si>
  <si>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</si>
  <si>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</si>
  <si>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</si>
  <si>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</si>
  <si>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</si>
  <si>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</si>
  <si>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</si>
  <si>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</si>
  <si>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</si>
  <si>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</si>
  <si>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</si>
  <si>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</si>
  <si>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</si>
  <si>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</si>
  <si>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</si>
  <si>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</si>
  <si>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</si>
  <si>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</si>
  <si>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</si>
  <si>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</si>
  <si>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</si>
  <si>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</si>
  <si>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</si>
  <si>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</si>
  <si>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</si>
  <si>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</si>
  <si>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</si>
  <si>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</si>
  <si>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</si>
  <si>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</si>
  <si>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</si>
  <si>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</si>
  <si>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</si>
  <si>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</si>
  <si>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</si>
  <si>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</si>
  <si>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</si>
  <si>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</si>
  <si>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</si>
  <si>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</si>
  <si>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</si>
  <si>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</si>
  <si>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</si>
  <si>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</si>
  <si>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</si>
  <si>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</si>
  <si>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</si>
  <si>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</si>
  <si>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</si>
  <si>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</si>
  <si>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</si>
  <si>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</si>
  <si>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</si>
  <si>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</si>
  <si>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</si>
  <si>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</si>
  <si>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</si>
  <si>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</si>
  <si>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</si>
  <si>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</si>
  <si>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</si>
  <si>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</si>
  <si>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</si>
  <si>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</si>
  <si>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</si>
  <si>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</si>
  <si>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</si>
  <si>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</si>
  <si>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</si>
  <si>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</si>
  <si>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</si>
  <si>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</si>
  <si>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</si>
  <si>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</si>
  <si>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</si>
  <si>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</si>
  <si>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</si>
  <si>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</si>
  <si>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</si>
  <si>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</si>
  <si>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</si>
  <si>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</si>
  <si>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</si>
  <si>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</si>
  <si>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</si>
  <si>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</si>
  <si>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</si>
  <si>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</si>
  <si>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</si>
  <si>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</si>
  <si>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</si>
  <si>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</si>
  <si>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</si>
  <si>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</si>
  <si>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</si>
  <si>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</si>
  <si>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</si>
  <si>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</si>
  <si>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</si>
  <si>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</si>
  <si>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</si>
  <si>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</si>
  <si>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</si>
  <si>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</si>
  <si>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</si>
  <si>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</si>
  <si>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</si>
  <si>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</si>
  <si>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</si>
  <si>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</si>
  <si>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</si>
  <si>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</si>
  <si>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</si>
  <si>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</si>
  <si>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</si>
  <si>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</si>
  <si>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</si>
  <si>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</si>
  <si>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</si>
  <si>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</si>
  <si>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</si>
  <si>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</si>
  <si>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</si>
  <si>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</si>
  <si>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</si>
  <si>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</si>
  <si>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</si>
  <si>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</si>
  <si>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</si>
  <si>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</si>
  <si>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</si>
  <si>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</si>
  <si>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</si>
  <si>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</si>
  <si>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</si>
  <si>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</si>
  <si>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</si>
  <si>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</si>
  <si>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</si>
  <si>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</si>
  <si>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</si>
  <si>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</si>
  <si>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</si>
  <si>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</si>
  <si>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</si>
  <si>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</si>
  <si>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</si>
  <si>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</si>
  <si>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</si>
  <si>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</si>
  <si>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</si>
  <si>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</si>
  <si>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</si>
  <si>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</si>
  <si>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</si>
  <si>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</si>
  <si>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</si>
  <si>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</si>
  <si>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</si>
  <si>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</si>
  <si>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</si>
  <si>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</si>
  <si>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</si>
  <si>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</si>
  <si>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</si>
  <si>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</si>
  <si>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</si>
  <si>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</si>
  <si>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</si>
  <si>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</si>
  <si>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</si>
  <si>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</si>
  <si>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</si>
  <si>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</si>
  <si>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</si>
  <si>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</si>
  <si>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</si>
  <si>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</si>
  <si>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</si>
  <si>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</si>
  <si>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</si>
  <si>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</si>
  <si>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</si>
  <si>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</si>
  <si>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</si>
  <si>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</si>
  <si>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</si>
  <si>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</si>
  <si>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</si>
  <si>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</si>
  <si>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</si>
  <si>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</si>
  <si>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</si>
  <si>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</si>
  <si>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</si>
  <si>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</si>
  <si>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</si>
  <si>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</si>
  <si>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</si>
  <si>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</si>
  <si>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</si>
  <si>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</si>
  <si>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</si>
  <si>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</si>
  <si>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</si>
  <si>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</si>
  <si>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</si>
  <si>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</si>
  <si>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</si>
  <si>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</si>
  <si>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</si>
  <si>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</si>
  <si>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</si>
  <si>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</si>
  <si>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</si>
  <si>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</si>
  <si>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</si>
  <si>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</si>
  <si>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</si>
  <si>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</si>
  <si>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</si>
  <si>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</si>
  <si>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</si>
  <si>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</si>
  <si>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</si>
  <si>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</si>
  <si>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</si>
  <si>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</si>
  <si>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</si>
  <si>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</si>
  <si>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</si>
  <si>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</si>
  <si>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</si>
  <si>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</si>
  <si>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</si>
  <si>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</si>
  <si>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</si>
  <si>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</si>
  <si>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</si>
  <si>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</si>
  <si>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</si>
  <si>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</si>
  <si>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</si>
  <si>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</si>
  <si>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</si>
  <si>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</si>
  <si>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</si>
  <si>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</si>
  <si>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</si>
  <si>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</si>
  <si>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</si>
  <si>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</si>
  <si>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</si>
  <si>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</si>
  <si>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</si>
  <si>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</si>
  <si>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</si>
  <si>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</si>
  <si>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</si>
  <si>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</si>
  <si>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</si>
  <si>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</si>
  <si>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</si>
  <si>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</si>
  <si>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</si>
  <si>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</si>
  <si>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</si>
  <si>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</si>
  <si>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</si>
  <si>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</si>
  <si>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</si>
  <si>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</si>
  <si>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</si>
  <si>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</si>
  <si>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</si>
  <si>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</si>
  <si>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</si>
  <si>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</si>
  <si>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</si>
  <si>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</si>
  <si>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</si>
  <si>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</si>
  <si>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</si>
  <si>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</si>
  <si>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</si>
  <si>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</si>
  <si>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</si>
  <si>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</si>
  <si>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</si>
  <si>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</si>
  <si>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</si>
  <si>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</si>
  <si>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</si>
  <si>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</si>
  <si>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</si>
  <si>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</si>
  <si>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</si>
  <si>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</si>
  <si>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</si>
  <si>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</si>
  <si>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</si>
  <si>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</si>
  <si>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</si>
  <si>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</si>
  <si>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</si>
  <si>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</si>
  <si>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</si>
  <si>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</si>
  <si>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</si>
  <si>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</si>
  <si>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</si>
  <si>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</si>
  <si>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</si>
  <si>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</si>
  <si>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</si>
  <si>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</si>
  <si>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</si>
  <si>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</si>
  <si>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</si>
  <si>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</si>
  <si>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</si>
  <si>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</si>
  <si>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</si>
  <si>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</si>
  <si>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</si>
  <si>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</si>
  <si>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</si>
  <si>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</si>
  <si>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</si>
  <si>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</si>
  <si>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</si>
  <si>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</si>
  <si>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</si>
  <si>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</si>
  <si>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</si>
  <si>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</si>
  <si>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</si>
  <si>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</si>
  <si>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</si>
  <si>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</si>
  <si>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</si>
  <si>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</si>
  <si>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</si>
  <si>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</si>
  <si>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</si>
  <si>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</si>
  <si>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</si>
  <si>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</si>
  <si>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</si>
  <si>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</si>
  <si>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</si>
  <si>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</si>
  <si>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</si>
  <si>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</si>
  <si>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</si>
  <si>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</si>
  <si>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</si>
  <si>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</si>
  <si>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</si>
  <si>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</si>
  <si>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</si>
  <si>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</si>
  <si>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</si>
  <si>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</si>
  <si>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</si>
  <si>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</si>
  <si>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</si>
  <si>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</si>
  <si>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</si>
  <si>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</si>
  <si>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</si>
  <si>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</si>
  <si>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</si>
  <si>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</si>
  <si>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</si>
  <si>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</si>
  <si>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</si>
  <si>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</si>
  <si>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</si>
  <si>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</si>
  <si>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</si>
  <si>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</si>
  <si>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</si>
  <si>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</si>
  <si>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</si>
  <si>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</si>
  <si>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</si>
  <si>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</si>
  <si>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</si>
  <si>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</si>
  <si>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</si>
  <si>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</si>
  <si>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</si>
  <si>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</si>
  <si>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</si>
  <si>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</si>
  <si>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</si>
  <si>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</si>
  <si>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</si>
  <si>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</si>
  <si>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</si>
  <si>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</si>
  <si>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</si>
  <si>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</si>
  <si>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</si>
  <si>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</si>
  <si>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</si>
  <si>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</si>
  <si>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</si>
  <si>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</si>
  <si>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</si>
  <si>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</si>
  <si>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</si>
  <si>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</si>
  <si>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</si>
  <si>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</si>
  <si>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</si>
  <si>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</si>
  <si>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</si>
  <si>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</si>
  <si>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</si>
  <si>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</si>
  <si>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</si>
  <si>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</si>
  <si>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</si>
  <si>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</si>
  <si>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</si>
  <si>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</si>
  <si>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</si>
  <si>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</si>
  <si>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</si>
  <si>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</si>
  <si>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</si>
  <si>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</si>
  <si>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</si>
  <si>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</si>
  <si>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</si>
  <si>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</si>
  <si>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</si>
  <si>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</si>
  <si>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</si>
  <si>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</si>
  <si>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</si>
  <si>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</si>
  <si>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</si>
  <si>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</si>
  <si>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</si>
  <si>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</si>
  <si>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</si>
  <si>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</si>
  <si>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</si>
  <si>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</si>
  <si>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</si>
  <si>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</si>
  <si>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</si>
  <si>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</si>
  <si>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</si>
  <si>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</si>
  <si>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</si>
  <si>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</si>
  <si>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</si>
  <si>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</si>
  <si>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</si>
  <si>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</si>
  <si>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</si>
  <si>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</si>
  <si>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</si>
  <si>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</si>
  <si>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</si>
  <si>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</si>
  <si>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</si>
  <si>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</si>
  <si>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</si>
  <si>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</si>
  <si>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</si>
  <si>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</si>
  <si>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</si>
  <si>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</si>
  <si>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</si>
  <si>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</si>
  <si>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</si>
  <si>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</si>
  <si>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</si>
  <si>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</si>
  <si>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</si>
  <si>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</si>
  <si>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</si>
  <si>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</si>
  <si>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</si>
  <si>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</si>
  <si>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</si>
  <si>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</si>
  <si>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</si>
  <si>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</si>
  <si>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</si>
  <si>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</si>
  <si>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</si>
  <si>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</si>
  <si>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</si>
  <si>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</si>
  <si>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</si>
  <si>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</si>
  <si>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</si>
  <si>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</si>
  <si>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</si>
  <si>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</si>
  <si>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</si>
  <si>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</si>
  <si>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</si>
  <si>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</si>
  <si>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</si>
  <si>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</si>
  <si>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</si>
  <si>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</si>
  <si>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</si>
  <si>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</si>
  <si>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</si>
  <si>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</si>
  <si>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</si>
  <si>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</si>
  <si>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</si>
  <si>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</si>
  <si>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</si>
  <si>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</si>
  <si>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</si>
  <si>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</si>
  <si>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</si>
  <si>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</si>
  <si>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</si>
  <si>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</si>
  <si>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</si>
  <si>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</si>
  <si>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</si>
  <si>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</si>
  <si>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</si>
  <si>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</si>
  <si>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</si>
  <si>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</si>
  <si>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</si>
  <si>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</si>
  <si>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</si>
  <si>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</si>
  <si>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</si>
  <si>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</si>
  <si>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</si>
  <si>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</si>
  <si>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</si>
  <si>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</si>
  <si>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</si>
  <si>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</si>
  <si>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</si>
  <si>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</si>
  <si>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</si>
  <si>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</si>
  <si>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</si>
  <si>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</si>
  <si>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</si>
  <si>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</si>
  <si>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</si>
  <si>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</si>
  <si>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</si>
  <si>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</si>
  <si>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</si>
  <si>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</si>
  <si>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</si>
  <si>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</si>
  <si>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</si>
  <si>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</si>
  <si>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</si>
  <si>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</si>
  <si>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</si>
  <si>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</si>
  <si>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</si>
  <si>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</si>
  <si>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</si>
  <si>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</si>
  <si>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</si>
  <si>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</si>
  <si>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</si>
  <si>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</si>
  <si>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</si>
  <si>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</si>
  <si>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</si>
  <si>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</si>
  <si>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</si>
  <si>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</si>
  <si>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</si>
  <si>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</si>
  <si>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</si>
  <si>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</si>
  <si>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</si>
  <si>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</si>
  <si>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</si>
  <si>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</si>
  <si>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</si>
  <si>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</si>
  <si>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</si>
  <si>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</si>
  <si>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</si>
  <si>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</si>
  <si>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</si>
  <si>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</si>
  <si>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</si>
  <si>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</si>
  <si>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</si>
  <si>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</si>
  <si>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</si>
  <si>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</si>
  <si>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</si>
  <si>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</si>
  <si>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</si>
  <si>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</si>
  <si>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</si>
  <si>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</si>
  <si>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</si>
  <si>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</si>
  <si>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</si>
  <si>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</si>
  <si>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</si>
  <si>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</si>
  <si>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</si>
  <si>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</si>
  <si>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</si>
  <si>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</si>
  <si>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</si>
  <si>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</si>
  <si>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</si>
  <si>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</si>
  <si>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</si>
  <si>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</si>
  <si>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</si>
  <si>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</si>
  <si>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</si>
  <si>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</si>
  <si>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</si>
  <si>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</si>
  <si>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</si>
  <si>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</si>
  <si>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</si>
  <si>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</si>
  <si>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</si>
  <si>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</si>
  <si>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</si>
  <si>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</si>
  <si>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</si>
  <si>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</si>
  <si>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</si>
  <si>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</si>
  <si>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</si>
  <si>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</si>
  <si>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</si>
  <si>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</si>
  <si>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</si>
  <si>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</si>
  <si>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</si>
  <si>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</si>
  <si>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</si>
  <si>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</si>
  <si>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</si>
  <si>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</si>
  <si>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</si>
  <si>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</si>
  <si>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</si>
  <si>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</si>
  <si>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</si>
  <si>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</si>
  <si>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</si>
  <si>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</si>
  <si>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</si>
  <si>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</si>
  <si>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</si>
  <si>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</si>
  <si>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</si>
  <si>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</si>
  <si>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</si>
  <si>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</si>
  <si>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</si>
  <si>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</si>
  <si>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</si>
  <si>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</si>
  <si>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</si>
  <si>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</si>
  <si>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</si>
  <si>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</si>
  <si>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</si>
  <si>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</si>
  <si>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</si>
  <si>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</si>
  <si>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</si>
  <si>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</si>
  <si>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</si>
  <si>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</si>
  <si>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</si>
  <si>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</si>
  <si>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</si>
  <si>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</si>
  <si>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</si>
  <si>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</si>
  <si>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</si>
  <si>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</si>
  <si>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</si>
  <si>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</si>
  <si>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</si>
  <si>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</si>
  <si>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</si>
  <si>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</si>
  <si>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</si>
  <si>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</si>
  <si>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</si>
  <si>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</si>
  <si>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</si>
  <si>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</si>
  <si>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</si>
  <si>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</si>
  <si>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</si>
  <si>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</si>
  <si>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</si>
  <si>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</si>
  <si>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</si>
  <si>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</si>
  <si>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</si>
  <si>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</si>
  <si>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</si>
  <si>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</si>
  <si>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</si>
  <si>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</si>
  <si>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</si>
  <si>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</si>
  <si>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</si>
  <si>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</si>
  <si>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</si>
  <si>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</si>
  <si>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</si>
  <si>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</si>
  <si>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</si>
  <si>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</si>
  <si>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</si>
  <si>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</si>
  <si>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</si>
  <si>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</si>
  <si>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</si>
  <si>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</si>
  <si>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</si>
  <si>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</si>
  <si>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</si>
  <si>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</si>
  <si>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</si>
  <si>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</si>
  <si>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</si>
  <si>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</si>
  <si>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</si>
  <si>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</si>
  <si>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</si>
  <si>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</si>
  <si>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</si>
  <si>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</si>
  <si>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</si>
  <si>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</si>
  <si>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</si>
  <si>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</si>
  <si>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</si>
  <si>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</si>
  <si>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</si>
  <si>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</si>
  <si>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</si>
  <si>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</si>
  <si>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</si>
  <si>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</si>
  <si>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</si>
  <si>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</si>
  <si>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</si>
  <si>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</si>
  <si>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</si>
  <si>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</si>
  <si>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</si>
  <si>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</si>
  <si>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</si>
  <si>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</si>
  <si>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</si>
  <si>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</si>
  <si>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</si>
  <si>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</si>
  <si>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</si>
  <si>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</si>
  <si>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</si>
  <si>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</si>
  <si>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</si>
  <si>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</si>
  <si>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</si>
  <si>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</si>
  <si>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</si>
  <si>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</si>
  <si>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</si>
  <si>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</si>
  <si>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</si>
  <si>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</si>
  <si>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</si>
  <si>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</si>
  <si>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</si>
  <si>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</si>
  <si>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</si>
  <si>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</si>
  <si>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</si>
  <si>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</si>
  <si>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</si>
  <si>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</si>
  <si>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</si>
  <si>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</si>
  <si>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</si>
  <si>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</si>
  <si>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</si>
  <si>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</si>
  <si>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</si>
  <si>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</si>
  <si>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</si>
  <si>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</si>
  <si>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</si>
  <si>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</si>
  <si>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</si>
  <si>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</si>
  <si>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</si>
  <si>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</si>
  <si>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</si>
  <si>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</si>
  <si>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</si>
  <si>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</si>
  <si>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</si>
  <si>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</si>
  <si>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</si>
  <si>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</si>
  <si>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</si>
  <si>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</si>
  <si>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</si>
  <si>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</si>
  <si>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</si>
  <si>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</si>
  <si>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</si>
  <si>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</si>
  <si>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</si>
  <si>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</si>
  <si>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</si>
  <si>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</si>
  <si>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</si>
  <si>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</si>
  <si>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</si>
  <si>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</si>
  <si>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</si>
  <si>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</si>
  <si>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</si>
  <si>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</si>
  <si>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</si>
  <si>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</si>
  <si>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</si>
  <si>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</si>
  <si>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</si>
  <si>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</si>
  <si>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</si>
  <si>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</si>
  <si>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</si>
  <si>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</si>
  <si>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</si>
  <si>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</si>
  <si>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</si>
  <si>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</si>
  <si>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</si>
  <si>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</si>
  <si>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</si>
  <si>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</si>
  <si>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</si>
  <si>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</si>
  <si>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</si>
  <si>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</si>
  <si>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</si>
  <si>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</si>
  <si>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</si>
  <si>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</si>
  <si>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</si>
  <si>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</si>
  <si>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</si>
  <si>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</si>
  <si>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</si>
  <si>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</si>
  <si>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</si>
  <si>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</si>
  <si>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</si>
  <si>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</si>
  <si>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</si>
  <si>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</si>
  <si>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</si>
  <si>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</si>
  <si>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</si>
  <si>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</si>
  <si>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</si>
  <si>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</si>
  <si>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</si>
  <si>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</si>
  <si>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</si>
  <si>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</si>
  <si>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</si>
  <si>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</si>
  <si>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</si>
  <si>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</si>
  <si>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</si>
  <si>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</si>
  <si>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</si>
  <si>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</si>
  <si>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</si>
  <si>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</si>
  <si>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</si>
  <si>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</si>
  <si>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</si>
  <si>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</si>
  <si>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</si>
  <si>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</si>
  <si>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</si>
  <si>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</si>
  <si>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</si>
  <si>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</si>
  <si>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</si>
  <si>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</si>
  <si>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</si>
  <si>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</si>
  <si>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</si>
  <si>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</si>
  <si>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</si>
  <si>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</si>
  <si>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</si>
  <si>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</si>
  <si>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</si>
  <si>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</si>
  <si>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</si>
  <si>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</si>
  <si>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</si>
  <si>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</si>
  <si>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</si>
  <si>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</si>
  <si>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</si>
  <si>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</si>
  <si>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</si>
  <si>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</si>
  <si>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</si>
  <si>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</si>
  <si>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</si>
  <si>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</si>
  <si>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</si>
  <si>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</si>
  <si>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</si>
  <si>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</si>
  <si>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</si>
  <si>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</si>
  <si>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</si>
  <si>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</si>
  <si>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</si>
  <si>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</si>
  <si>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</si>
  <si>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</si>
  <si>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</si>
  <si>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</si>
  <si>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</si>
  <si>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</si>
  <si>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</si>
  <si>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</si>
  <si>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</si>
  <si>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</si>
  <si>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</si>
  <si>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</si>
  <si>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</si>
  <si>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</si>
  <si>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</si>
  <si>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</si>
  <si>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</si>
  <si>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</si>
  <si>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</si>
  <si>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</si>
  <si>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</si>
  <si>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</si>
  <si>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</si>
  <si>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</si>
  <si>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</si>
  <si>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</si>
  <si>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</si>
  <si>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</si>
  <si>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</si>
  <si>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</si>
  <si>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</si>
  <si>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</si>
  <si>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</si>
  <si>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</si>
  <si>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</si>
  <si>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</si>
  <si>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</si>
  <si>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</si>
  <si>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</si>
  <si>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</si>
  <si>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</si>
  <si>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</si>
  <si>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</si>
  <si>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</si>
  <si>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</si>
  <si>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</si>
  <si>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</si>
  <si>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</si>
  <si>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</si>
  <si>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</si>
  <si>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</si>
  <si>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</si>
  <si>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</si>
  <si>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</si>
  <si>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</si>
  <si>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</si>
  <si>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</si>
  <si>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</si>
  <si>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</si>
  <si>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</si>
  <si>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</si>
  <si>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</si>
  <si>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</si>
  <si>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</si>
  <si>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</si>
  <si>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</si>
  <si>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</si>
  <si>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</si>
  <si>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</si>
  <si>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</si>
  <si>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</si>
  <si>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</si>
  <si>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</si>
  <si>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</si>
  <si>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</si>
  <si>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</si>
  <si>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</si>
  <si>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</si>
  <si>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</si>
  <si>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</si>
  <si>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</si>
  <si>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</si>
  <si>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</si>
  <si>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</si>
  <si>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</si>
  <si>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</si>
  <si>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</si>
  <si>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</si>
  <si>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</si>
  <si>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</si>
  <si>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</si>
  <si>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</si>
  <si>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</si>
  <si>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</si>
  <si>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</si>
  <si>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</si>
  <si>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</si>
  <si>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</si>
  <si>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</si>
  <si>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</si>
  <si>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</si>
  <si>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</si>
  <si>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</si>
  <si>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</si>
  <si>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</si>
  <si>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</si>
  <si>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</si>
  <si>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</si>
  <si>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</si>
  <si>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</si>
  <si>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</si>
  <si>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</si>
  <si>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</si>
  <si>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</si>
  <si>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</si>
  <si>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</si>
  <si>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</si>
  <si>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</si>
  <si>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</si>
  <si>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</si>
  <si>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</si>
  <si>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</si>
  <si>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</si>
  <si>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</si>
  <si>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</si>
  <si>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</si>
  <si>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</si>
  <si>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</si>
  <si>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</si>
  <si>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</si>
  <si>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</si>
  <si>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</si>
  <si>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</si>
  <si>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</si>
  <si>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</si>
  <si>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</si>
  <si>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</si>
  <si>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</si>
  <si>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</si>
  <si>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</si>
  <si>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</si>
  <si>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</si>
  <si>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</si>
  <si>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</si>
  <si>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</si>
  <si>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</si>
  <si>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</si>
  <si>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</si>
  <si>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</si>
  <si>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</si>
  <si>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</si>
  <si>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</si>
  <si>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</si>
  <si>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</si>
  <si>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</si>
  <si>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</si>
  <si>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</si>
  <si>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</si>
  <si>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</si>
  <si>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</si>
  <si>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</si>
  <si>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</si>
  <si>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</si>
  <si>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</si>
  <si>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</si>
  <si>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</si>
  <si>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</si>
  <si>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</si>
  <si>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</si>
  <si>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</si>
  <si>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</si>
  <si>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</si>
  <si>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</si>
  <si>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</si>
  <si>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</si>
  <si>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</si>
  <si>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</si>
  <si>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</si>
  <si>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</si>
  <si>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</si>
  <si>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</si>
  <si>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</si>
  <si>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</si>
  <si>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</si>
  <si>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</si>
  <si>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</si>
  <si>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</si>
  <si>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</si>
  <si>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</si>
  <si>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</si>
  <si>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</si>
  <si>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</si>
  <si>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</si>
  <si>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</si>
  <si>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</si>
  <si>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</si>
  <si>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</si>
  <si>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</si>
  <si>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</si>
  <si>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</si>
  <si>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</si>
  <si>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</si>
  <si>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</si>
  <si>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</si>
  <si>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</si>
  <si>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</si>
  <si>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</si>
  <si>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</si>
  <si>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</si>
  <si>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</si>
  <si>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</si>
  <si>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</si>
  <si>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</si>
  <si>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</si>
  <si>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</si>
  <si>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</si>
  <si>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</si>
  <si>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</si>
  <si>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</si>
  <si>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</si>
  <si>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</si>
  <si>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</si>
  <si>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</si>
  <si>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</si>
  <si>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</si>
  <si>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</si>
  <si>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</si>
  <si>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</si>
  <si>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</si>
  <si>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</si>
  <si>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</si>
  <si>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</si>
  <si>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</si>
  <si>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</si>
  <si>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</si>
  <si>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</si>
  <si>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</si>
  <si>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</si>
  <si>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</si>
  <si>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</si>
  <si>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</si>
  <si>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</si>
  <si>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</si>
  <si>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</si>
  <si>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</si>
  <si>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</si>
  <si>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</si>
  <si>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</si>
  <si>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</si>
  <si>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</si>
  <si>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</si>
  <si>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</si>
  <si>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</si>
  <si>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</si>
  <si>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</si>
  <si>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</si>
  <si>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</si>
  <si>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</si>
  <si>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</si>
  <si>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</si>
  <si>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</si>
  <si>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</si>
  <si>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</si>
  <si>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</si>
  <si>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</si>
  <si>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</si>
  <si>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</si>
  <si>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</si>
  <si>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</si>
  <si>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</si>
  <si>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</si>
  <si>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</si>
  <si>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</si>
  <si>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</si>
  <si>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</si>
  <si>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</si>
  <si>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</si>
  <si>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</si>
  <si>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</si>
  <si>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</si>
  <si>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</si>
  <si>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</si>
  <si>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</si>
  <si>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</si>
  <si>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</si>
  <si>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</si>
  <si>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</si>
  <si>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</si>
  <si>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</si>
  <si>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</si>
  <si>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</si>
  <si>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</si>
  <si>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</si>
  <si>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</si>
  <si>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</si>
  <si>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</si>
  <si>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</si>
  <si>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</si>
  <si>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</si>
  <si>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</si>
  <si>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</si>
  <si>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</si>
  <si>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</si>
  <si>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</si>
  <si>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</si>
  <si>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</si>
  <si>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</si>
  <si>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</si>
  <si>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</si>
  <si>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</si>
  <si>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</si>
  <si>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</si>
  <si>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</si>
  <si>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</si>
  <si>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</si>
  <si>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</si>
  <si>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</si>
  <si>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</si>
  <si>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</si>
  <si>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</si>
  <si>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</si>
  <si>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</si>
  <si>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</si>
  <si>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</si>
  <si>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</si>
  <si>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</si>
  <si>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</si>
  <si>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</si>
  <si>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</si>
  <si>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</si>
  <si>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</si>
  <si>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</si>
  <si>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</si>
  <si>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</si>
  <si>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</si>
  <si>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</si>
  <si>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</si>
  <si>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</si>
  <si>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</si>
  <si>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</si>
  <si>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</si>
  <si>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</si>
  <si>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</si>
  <si>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</si>
  <si>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</si>
  <si>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</si>
  <si>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</si>
  <si>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</si>
  <si>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</si>
  <si>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</si>
  <si>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</si>
  <si>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</si>
  <si>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</si>
  <si>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</si>
  <si>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</si>
  <si>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</si>
  <si>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</si>
  <si>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</si>
  <si>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</si>
  <si>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</si>
  <si>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</si>
  <si>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</si>
  <si>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</si>
  <si>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</si>
  <si>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</si>
  <si>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</si>
  <si>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</si>
  <si>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</si>
  <si>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</si>
  <si>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</si>
  <si>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</si>
  <si>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</si>
  <si>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</si>
  <si>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</si>
  <si>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</si>
  <si>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</si>
  <si>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</si>
  <si>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</si>
  <si>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</si>
  <si>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</si>
  <si>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</si>
  <si>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</si>
  <si>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</si>
  <si>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</si>
  <si>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</si>
  <si>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</si>
  <si>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</si>
  <si>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</si>
  <si>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</si>
  <si>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</si>
  <si>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</si>
  <si>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</si>
  <si>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</si>
  <si>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</si>
  <si>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</si>
  <si>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</si>
  <si>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</si>
  <si>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</si>
  <si>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</si>
  <si>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</si>
  <si>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</si>
  <si>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</si>
  <si>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</si>
  <si>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</si>
  <si>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</si>
  <si>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</si>
  <si>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</si>
  <si>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</si>
  <si>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</si>
  <si>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</si>
  <si>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</si>
  <si>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</si>
  <si>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</si>
  <si>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</si>
  <si>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</si>
  <si>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</si>
  <si>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</si>
  <si>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</si>
  <si>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</si>
  <si>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</si>
  <si>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</si>
  <si>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</si>
  <si>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</si>
  <si>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</si>
  <si>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</si>
  <si>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</si>
  <si>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</si>
  <si>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</si>
  <si>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</si>
  <si>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</si>
  <si>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</si>
  <si>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</si>
  <si>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</si>
  <si>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</si>
  <si>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</si>
  <si>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</si>
  <si>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</si>
  <si>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</si>
  <si>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</si>
  <si>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</si>
  <si>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</si>
  <si>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</si>
  <si>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</si>
  <si>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</si>
  <si>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</si>
  <si>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</si>
  <si>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</si>
  <si>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</si>
  <si>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</si>
  <si>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</si>
  <si>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</si>
  <si>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</si>
  <si>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</si>
  <si>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</si>
  <si>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</si>
  <si>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</si>
  <si>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</si>
  <si>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</si>
  <si>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</si>
  <si>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</si>
  <si>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</si>
  <si>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</si>
  <si>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</si>
  <si>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</si>
  <si>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</si>
  <si>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</si>
  <si>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</si>
  <si>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</si>
  <si>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</si>
  <si>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</si>
  <si>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</si>
  <si>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</si>
  <si>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</si>
  <si>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</si>
  <si>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</si>
  <si>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</si>
  <si>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</si>
  <si>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</si>
  <si>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</si>
  <si>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</si>
  <si>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</si>
  <si>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</si>
  <si>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</si>
  <si>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</si>
  <si>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</si>
  <si>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</si>
  <si>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</si>
  <si>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</si>
  <si>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</si>
  <si>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</si>
  <si>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</si>
  <si>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</si>
  <si>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</si>
  <si>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</si>
  <si>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</si>
  <si>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</si>
  <si>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</si>
  <si>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</si>
  <si>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</si>
  <si>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</si>
  <si>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</si>
  <si>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</si>
  <si>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</si>
  <si>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</si>
  <si>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</si>
  <si>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</si>
  <si>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</si>
  <si>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</si>
  <si>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</si>
  <si>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</si>
  <si>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</si>
  <si>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</si>
  <si>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</si>
  <si>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</si>
  <si>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</si>
  <si>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</si>
  <si>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</si>
  <si>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</si>
  <si>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</si>
  <si>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</si>
  <si>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</si>
  <si>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</si>
  <si>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</si>
  <si>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</si>
  <si>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</si>
  <si>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</si>
  <si>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</si>
  <si>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</si>
  <si>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</si>
  <si>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</si>
  <si>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</si>
  <si>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</si>
  <si>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</si>
  <si>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</si>
  <si>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</si>
  <si>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</si>
  <si>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</si>
  <si>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</si>
  <si>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</si>
  <si>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</si>
  <si>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</si>
  <si>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</si>
  <si>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</si>
  <si>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</si>
  <si>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</si>
  <si>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</si>
  <si>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</si>
  <si>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</si>
  <si>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</si>
  <si>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</si>
  <si>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</si>
  <si>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</si>
  <si>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</si>
  <si>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</si>
  <si>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</si>
  <si>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</si>
  <si>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</si>
  <si>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</si>
  <si>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</si>
  <si>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</si>
  <si>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</si>
  <si>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</si>
  <si>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</si>
  <si>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</si>
  <si>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</si>
  <si>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</si>
  <si>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</si>
  <si>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</si>
  <si>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</si>
  <si>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</si>
  <si>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</si>
  <si>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</si>
  <si>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</si>
  <si>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</si>
  <si>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</si>
  <si>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</si>
  <si>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</si>
  <si>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</si>
  <si>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</si>
  <si>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</si>
  <si>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</si>
  <si>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</si>
  <si>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</si>
  <si>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</si>
  <si>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</si>
  <si>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</si>
  <si>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</si>
  <si>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</si>
  <si>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</si>
  <si>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</si>
  <si>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</si>
  <si>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</si>
  <si>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</si>
  <si>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</si>
  <si>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</si>
  <si>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</si>
  <si>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</si>
  <si>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</si>
  <si>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</si>
  <si>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</si>
  <si>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</si>
  <si>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</si>
  <si>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</si>
  <si>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</si>
  <si>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</si>
  <si>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</si>
  <si>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</si>
  <si>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</si>
  <si>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</si>
  <si>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</si>
  <si>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</si>
  <si>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</si>
  <si>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</si>
  <si>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</si>
  <si>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</si>
  <si>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</si>
  <si>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</si>
  <si>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</si>
  <si>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</si>
  <si>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</si>
  <si>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</si>
  <si>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</si>
  <si>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</si>
  <si>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</si>
  <si>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</si>
  <si>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</si>
  <si>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</si>
  <si>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</si>
  <si>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</si>
  <si>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</si>
  <si>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</si>
  <si>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</si>
  <si>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</si>
  <si>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</si>
  <si>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</si>
  <si>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</si>
  <si>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</si>
  <si>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</si>
  <si>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</si>
  <si>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</si>
  <si>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</si>
  <si>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</si>
  <si>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</si>
  <si>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</si>
  <si>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</si>
  <si>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</si>
  <si>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</si>
  <si>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</si>
  <si>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</si>
  <si>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</si>
  <si>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</si>
  <si>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</si>
  <si>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</si>
  <si>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</si>
  <si>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</si>
  <si>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</si>
  <si>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</si>
  <si>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</si>
  <si>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</si>
  <si>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</si>
  <si>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</si>
  <si>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</si>
  <si>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</si>
  <si>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</si>
  <si>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</si>
  <si>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</si>
  <si>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</si>
  <si>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</si>
  <si>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</si>
  <si>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</si>
  <si>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</si>
  <si>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</si>
  <si>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</si>
  <si>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</si>
  <si>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</si>
  <si>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</si>
  <si>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</si>
  <si>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</si>
  <si>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</si>
  <si>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</si>
  <si>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</si>
  <si>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</si>
  <si>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</si>
  <si>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</si>
  <si>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</si>
  <si>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</si>
  <si>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</si>
  <si>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</si>
  <si>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</si>
  <si>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</si>
  <si>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</si>
  <si>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</si>
  <si>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</si>
  <si>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</si>
  <si>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</si>
  <si>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</si>
  <si>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</si>
  <si>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</si>
  <si>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</si>
  <si>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</si>
  <si>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</si>
  <si>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</si>
  <si>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</si>
  <si>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</si>
  <si>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</si>
  <si>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</si>
  <si>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</si>
  <si>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</si>
  <si>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</si>
  <si>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</si>
  <si>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</si>
  <si>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</si>
  <si>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</si>
  <si>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</si>
  <si>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</si>
  <si>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</si>
  <si>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</si>
  <si>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</si>
  <si>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</si>
  <si>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</si>
  <si>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</si>
  <si>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</si>
  <si>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</si>
  <si>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</si>
  <si>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</si>
  <si>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</si>
  <si>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</si>
  <si>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</si>
  <si>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</si>
  <si>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</si>
  <si>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</si>
  <si>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</si>
  <si>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</si>
  <si>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</si>
  <si>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</si>
  <si>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</si>
  <si>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</si>
  <si>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</si>
  <si>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</si>
  <si>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</si>
  <si>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</si>
  <si>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</si>
  <si>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</si>
  <si>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</si>
  <si>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</si>
  <si>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</si>
  <si>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</si>
  <si>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</si>
  <si>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</si>
  <si>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</si>
  <si>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</si>
  <si>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</si>
  <si>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</si>
  <si>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</si>
  <si>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</si>
  <si>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</si>
  <si>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</si>
  <si>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</si>
  <si>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</si>
  <si>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</si>
  <si>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</si>
  <si>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</si>
  <si>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</si>
  <si>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</si>
  <si>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</si>
  <si>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</si>
  <si>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</si>
  <si>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</si>
  <si>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</si>
  <si>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</si>
  <si>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</si>
  <si>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</si>
  <si>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</si>
  <si>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</si>
  <si>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</si>
  <si>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</si>
  <si>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</si>
  <si>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</si>
  <si>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</si>
  <si>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</si>
  <si>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</si>
  <si>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</si>
  <si>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</si>
  <si>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</si>
  <si>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</si>
  <si>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</si>
  <si>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</si>
  <si>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</si>
  <si>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</si>
  <si>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</si>
  <si>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</si>
  <si>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</si>
  <si>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</si>
  <si>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</si>
  <si>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</si>
  <si>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</si>
  <si>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</si>
  <si>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</si>
  <si>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</si>
  <si>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</si>
  <si>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</si>
  <si>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</si>
  <si>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</si>
  <si>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</si>
  <si>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</si>
  <si>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</si>
  <si>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</si>
  <si>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</si>
  <si>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</si>
  <si>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</si>
  <si>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</si>
  <si>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</si>
  <si>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</si>
  <si>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</si>
  <si>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</si>
  <si>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</si>
  <si>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</si>
  <si>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</si>
  <si>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</si>
  <si>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</si>
  <si>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</si>
  <si>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</si>
  <si>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</si>
  <si>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</si>
  <si>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</si>
  <si>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</si>
  <si>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</si>
  <si>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</si>
  <si>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</si>
  <si>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</si>
  <si>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</si>
  <si>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</si>
  <si>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</si>
  <si>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</si>
  <si>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</si>
  <si>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</si>
  <si>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</si>
  <si>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</si>
  <si>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</si>
  <si>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</si>
  <si>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</si>
  <si>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</si>
  <si>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</si>
  <si>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</si>
  <si>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</si>
  <si>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</si>
  <si>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</si>
  <si>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</si>
  <si>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</si>
  <si>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</si>
  <si>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</si>
  <si>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</si>
  <si>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</si>
  <si>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</si>
  <si>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</si>
  <si>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</si>
  <si>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</si>
  <si>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</si>
  <si>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</si>
  <si>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</si>
  <si>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</si>
  <si>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</si>
  <si>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</si>
  <si>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</si>
  <si>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</si>
  <si>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</si>
  <si>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</si>
  <si>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</si>
  <si>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</si>
  <si>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</si>
  <si>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</si>
  <si>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</si>
  <si>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</si>
  <si>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</si>
  <si>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</si>
  <si>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</si>
  <si>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</si>
  <si>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</si>
  <si>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</si>
  <si>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</si>
  <si>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</si>
  <si>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</si>
  <si>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</si>
  <si>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</si>
  <si>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</si>
  <si>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</si>
  <si>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</si>
  <si>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</si>
  <si>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</si>
  <si>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</si>
  <si>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</si>
  <si>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</si>
  <si>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</si>
  <si>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</si>
  <si>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</si>
  <si>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</si>
  <si>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</si>
  <si>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</si>
  <si>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</si>
  <si>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</si>
  <si>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</si>
  <si>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</si>
  <si>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</si>
  <si>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</si>
  <si>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</si>
  <si>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</si>
  <si>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</si>
  <si>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</si>
  <si>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</si>
  <si>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</si>
  <si>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</si>
  <si>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</si>
  <si>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</si>
  <si>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</si>
  <si>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</si>
  <si>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</si>
  <si>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</si>
  <si>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</si>
  <si>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</si>
  <si>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</si>
  <si>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</si>
  <si>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</si>
  <si>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</si>
  <si>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</si>
  <si>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</si>
  <si>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</si>
  <si>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</si>
  <si>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</si>
  <si>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</si>
  <si>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</si>
  <si>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</si>
  <si>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</si>
  <si>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</si>
  <si>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</si>
  <si>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</si>
  <si>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</si>
  <si>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</si>
  <si>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</si>
  <si>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</si>
  <si>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</si>
  <si>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</si>
  <si>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</si>
  <si>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</si>
  <si>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</si>
  <si>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</si>
  <si>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</si>
  <si>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</si>
  <si>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</si>
  <si>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</si>
  <si>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</si>
  <si>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</si>
  <si>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</si>
  <si>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</si>
  <si>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</si>
  <si>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</si>
  <si>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</si>
  <si>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</si>
  <si>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</si>
  <si>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</si>
  <si>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</si>
  <si>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</si>
  <si>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</si>
  <si>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</si>
  <si>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</si>
  <si>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</si>
  <si>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</si>
  <si>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</si>
  <si>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</si>
  <si>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</si>
  <si>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</si>
  <si>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</si>
  <si>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</si>
  <si>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</si>
  <si>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</si>
  <si>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</si>
  <si>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</si>
  <si>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</si>
  <si>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</si>
  <si>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</si>
  <si>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</si>
  <si>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</si>
  <si>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</si>
  <si>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</si>
  <si>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</si>
  <si>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</si>
  <si>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</si>
  <si>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</si>
  <si>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</si>
  <si>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</si>
  <si>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</si>
  <si>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</si>
  <si>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</si>
  <si>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</si>
  <si>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</si>
  <si>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</si>
  <si>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</si>
  <si>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</si>
  <si>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</si>
  <si>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</si>
  <si>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</si>
  <si>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</si>
  <si>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</si>
  <si>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</si>
  <si>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</si>
  <si>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</si>
  <si>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</si>
  <si>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</si>
  <si>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</si>
  <si>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</si>
  <si>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</si>
  <si>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</si>
  <si>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</si>
  <si>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</si>
  <si>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</si>
  <si>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</si>
  <si>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</si>
  <si>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</si>
  <si>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</si>
  <si>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</si>
  <si>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</si>
  <si>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</si>
  <si>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</si>
  <si>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</si>
  <si>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</si>
  <si>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</si>
  <si>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</si>
  <si>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</si>
  <si>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</si>
  <si>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</si>
  <si>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</si>
  <si>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</si>
  <si>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</si>
  <si>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</si>
  <si>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</si>
  <si>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</si>
  <si>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</si>
  <si>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</si>
  <si>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</si>
  <si>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</si>
  <si>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</si>
  <si>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</si>
  <si>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</si>
  <si>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</si>
  <si>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</si>
  <si>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</si>
  <si>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</si>
  <si>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</si>
  <si>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</si>
  <si>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</si>
  <si>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</si>
  <si>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</si>
  <si>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</si>
  <si>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</si>
  <si>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</si>
  <si>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</si>
  <si>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</si>
  <si>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</si>
  <si>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</si>
  <si>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</si>
  <si>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</si>
  <si>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</si>
  <si>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</si>
  <si>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</si>
  <si>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</si>
  <si>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</si>
  <si>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</si>
  <si>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</si>
  <si>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</si>
  <si>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</si>
  <si>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</si>
  <si>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</si>
  <si>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</si>
  <si>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</si>
  <si>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</si>
  <si>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</si>
  <si>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</si>
  <si>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</si>
  <si>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</si>
  <si>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</si>
  <si>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</si>
  <si>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</si>
  <si>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</si>
  <si>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</si>
  <si>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</si>
  <si>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</si>
  <si>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</si>
  <si>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</si>
  <si>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</si>
  <si>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</si>
  <si>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</si>
  <si>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</si>
  <si>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</si>
  <si>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</si>
  <si>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</si>
  <si>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</si>
  <si>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</si>
  <si>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</si>
  <si>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</si>
  <si>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</si>
  <si>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</si>
  <si>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</si>
  <si>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</si>
  <si>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</si>
  <si>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</si>
  <si>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</si>
  <si>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</si>
  <si>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</si>
  <si>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</si>
  <si>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</si>
  <si>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</si>
  <si>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</si>
  <si>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</si>
  <si>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</si>
  <si>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</si>
  <si>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</si>
  <si>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</si>
  <si>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</si>
  <si>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</si>
  <si>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</si>
  <si>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</si>
  <si>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</si>
  <si>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</si>
  <si>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</si>
  <si>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</si>
  <si>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</si>
  <si>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</si>
  <si>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</si>
  <si>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</si>
  <si>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</si>
  <si>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</si>
  <si>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</si>
  <si>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</si>
  <si>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</si>
  <si>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</si>
  <si>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</si>
  <si>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</si>
  <si>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</si>
  <si>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</si>
  <si>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</si>
  <si>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</si>
  <si>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</si>
  <si>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</si>
  <si>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</si>
  <si>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</si>
  <si>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</si>
  <si>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</si>
  <si>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</si>
  <si>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</si>
  <si>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</si>
  <si>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</si>
  <si>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</si>
  <si>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</si>
  <si>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</si>
  <si>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</si>
  <si>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</si>
  <si>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</si>
  <si>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</si>
  <si>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</si>
  <si>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</si>
  <si>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</si>
  <si>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</si>
  <si>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</si>
  <si>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</si>
  <si>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</si>
  <si>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</si>
  <si>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</si>
  <si>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</si>
  <si>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</si>
  <si>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</si>
  <si>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</si>
  <si>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</si>
  <si>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</si>
  <si>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</si>
  <si>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</si>
  <si>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</si>
  <si>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</si>
  <si>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</si>
  <si>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</si>
  <si>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</si>
  <si>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</si>
  <si>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</si>
  <si>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</si>
  <si>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</si>
  <si>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</si>
  <si>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</si>
  <si>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</si>
  <si>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</si>
  <si>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</si>
  <si>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</si>
  <si>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</si>
  <si>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</si>
  <si>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</si>
  <si>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</si>
  <si>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</si>
  <si>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</si>
  <si>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</si>
  <si>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</si>
  <si>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</si>
  <si>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</si>
  <si>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</si>
  <si>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</si>
  <si>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</si>
  <si>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</si>
  <si>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</si>
  <si>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</si>
  <si>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</si>
  <si>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</si>
  <si>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</si>
  <si>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</si>
  <si>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</si>
  <si>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</si>
  <si>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</si>
  <si>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</si>
  <si>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</si>
  <si>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</si>
  <si>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</si>
  <si>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</si>
  <si>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</si>
  <si>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</si>
  <si>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</si>
  <si>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</si>
  <si>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</si>
  <si>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</si>
  <si>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</si>
  <si>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</si>
  <si>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</si>
  <si>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</si>
  <si>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</si>
  <si>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</si>
  <si>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</si>
  <si>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</si>
  <si>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</si>
  <si>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</si>
  <si>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</si>
  <si>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</si>
  <si>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</si>
  <si>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</si>
  <si>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</si>
  <si>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</si>
  <si>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</si>
  <si>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</si>
  <si>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</si>
  <si>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</si>
  <si>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</si>
  <si>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</si>
  <si>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</si>
  <si>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</si>
  <si>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</si>
  <si>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</si>
  <si>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</si>
  <si>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</si>
  <si>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</si>
  <si>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</si>
  <si>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</si>
  <si>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</si>
  <si>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</si>
  <si>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</si>
  <si>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</si>
  <si>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</si>
  <si>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</si>
  <si>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</si>
  <si>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</si>
  <si>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</si>
  <si>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</si>
  <si>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</si>
  <si>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</si>
  <si>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</si>
  <si>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</si>
  <si>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</si>
  <si>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</si>
  <si>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</si>
  <si>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</si>
  <si>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</si>
  <si>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</si>
  <si>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</si>
  <si>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</si>
  <si>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</si>
  <si>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</si>
  <si>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</si>
  <si>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</si>
  <si>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</si>
  <si>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</si>
  <si>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</si>
  <si>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</si>
  <si>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</si>
  <si>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</si>
  <si>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</si>
  <si>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</si>
  <si>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</si>
  <si>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</si>
  <si>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</si>
  <si>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</si>
  <si>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</si>
  <si>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</si>
  <si>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</si>
  <si>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</si>
  <si>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</si>
  <si>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</si>
  <si>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</si>
  <si>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</si>
  <si>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</si>
  <si>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</si>
  <si>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</si>
  <si>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</si>
  <si>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</si>
  <si>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</si>
  <si>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</si>
  <si>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</si>
  <si>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</si>
  <si>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</si>
  <si>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</si>
  <si>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</si>
  <si>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</si>
  <si>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</si>
  <si>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</si>
  <si>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</si>
  <si>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</si>
  <si>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</si>
  <si>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</si>
  <si>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</si>
  <si>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</si>
  <si>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</si>
  <si>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</si>
  <si>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</si>
  <si>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</si>
  <si>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</si>
  <si>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</si>
  <si>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</si>
  <si>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</si>
  <si>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</si>
  <si>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</si>
  <si>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</si>
  <si>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</si>
  <si>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</si>
  <si>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</si>
  <si>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</si>
  <si>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</si>
  <si>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</si>
  <si>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</si>
  <si>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</si>
  <si>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</si>
  <si>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</si>
  <si>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</si>
  <si>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</si>
  <si>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</si>
  <si>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</si>
  <si>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</si>
  <si>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</si>
  <si>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</si>
  <si>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</si>
  <si>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</si>
  <si>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</si>
  <si>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</si>
  <si>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</si>
  <si>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</si>
  <si>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</si>
  <si>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</si>
  <si>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</si>
  <si>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</si>
  <si>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</si>
  <si>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</si>
  <si>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</si>
  <si>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</si>
  <si>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</si>
  <si>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</si>
  <si>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</si>
  <si>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</si>
  <si>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</si>
  <si>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</si>
  <si>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</si>
  <si>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</si>
  <si>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</si>
  <si>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</si>
  <si>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</si>
  <si>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</si>
  <si>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</si>
  <si>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</si>
  <si>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</si>
  <si>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</si>
  <si>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</si>
  <si>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</si>
  <si>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</si>
  <si>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</si>
  <si>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</si>
  <si>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</si>
  <si>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</si>
  <si>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</si>
  <si>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</si>
  <si>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</si>
  <si>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</si>
  <si>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</si>
  <si>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</si>
  <si>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</si>
  <si>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</si>
  <si>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</si>
  <si>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</si>
  <si>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</si>
  <si>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</si>
  <si>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</si>
  <si>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</si>
  <si>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</si>
  <si>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</si>
  <si>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</si>
  <si>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</si>
  <si>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</si>
  <si>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</si>
  <si>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</si>
  <si>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</si>
  <si>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</si>
  <si>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</si>
  <si>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</si>
  <si>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</si>
  <si>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</si>
  <si>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</si>
  <si>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</si>
  <si>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</si>
  <si>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</si>
  <si>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</si>
  <si>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</si>
  <si>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</si>
  <si>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</si>
  <si>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</si>
  <si>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</si>
  <si>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</si>
  <si>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</si>
  <si>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</si>
  <si>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</si>
  <si>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</si>
  <si>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</si>
  <si>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</si>
  <si>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</si>
  <si>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</si>
  <si>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</si>
  <si>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</si>
  <si>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</si>
  <si>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</si>
  <si>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</si>
  <si>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</si>
  <si>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</si>
  <si>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</si>
  <si>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</si>
  <si>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</si>
  <si>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</si>
  <si>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</si>
  <si>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</si>
  <si>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</si>
  <si>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</si>
  <si>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</si>
  <si>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</si>
  <si>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</si>
  <si>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</si>
  <si>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</si>
  <si>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</si>
  <si>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</si>
  <si>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</si>
  <si>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</si>
  <si>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</si>
  <si>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</si>
  <si>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</si>
  <si>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</si>
  <si>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</si>
  <si>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</si>
  <si>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</si>
  <si>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</si>
  <si>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</si>
  <si>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</si>
  <si>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</si>
  <si>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</si>
  <si>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</si>
  <si>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</si>
  <si>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</si>
  <si>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</si>
  <si>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</si>
  <si>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</si>
  <si>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</si>
  <si>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</si>
  <si>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</si>
  <si>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</si>
  <si>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</si>
  <si>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</si>
  <si>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</si>
  <si>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</si>
  <si>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</si>
  <si>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</si>
  <si>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</si>
  <si>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</si>
  <si>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</si>
  <si>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</si>
  <si>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</si>
  <si>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</si>
  <si>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</si>
  <si>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</si>
  <si>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</si>
  <si>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</si>
  <si>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</si>
  <si>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</si>
  <si>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</si>
  <si>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</si>
  <si>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</si>
  <si>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</si>
  <si>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</si>
  <si>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</si>
  <si>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</si>
  <si>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</si>
  <si>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</si>
  <si>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</si>
  <si>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</si>
  <si>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</si>
  <si>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</si>
  <si>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</si>
  <si>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</si>
  <si>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</si>
  <si>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</si>
  <si>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</si>
  <si>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</si>
  <si>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</si>
  <si>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</si>
  <si>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</si>
  <si>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</si>
  <si>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</si>
  <si>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</si>
  <si>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</si>
  <si>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</si>
  <si>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</si>
  <si>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</si>
  <si>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</si>
  <si>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</si>
  <si>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</si>
  <si>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</si>
  <si>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</si>
  <si>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</si>
  <si>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</si>
  <si>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</si>
  <si>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</si>
  <si>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</si>
  <si>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</si>
  <si>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</si>
  <si>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</si>
  <si>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</si>
  <si>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</si>
  <si>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</si>
  <si>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</si>
  <si>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</si>
  <si>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</si>
  <si>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</si>
  <si>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</si>
  <si>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</si>
  <si>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</si>
  <si>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</si>
  <si>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</si>
  <si>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</si>
  <si>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</si>
  <si>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</si>
  <si>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</si>
  <si>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</si>
  <si>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</si>
  <si>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</si>
  <si>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</si>
  <si>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</si>
  <si>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</si>
  <si>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</si>
  <si>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</si>
  <si>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</si>
  <si>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</si>
  <si>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</si>
  <si>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</si>
  <si>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</si>
  <si>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</si>
  <si>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</si>
  <si>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</si>
  <si>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</si>
  <si>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</si>
  <si>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</si>
  <si>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</si>
  <si>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</si>
  <si>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</si>
  <si>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</si>
  <si>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</si>
  <si>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</si>
  <si>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</si>
  <si>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</si>
  <si>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</si>
  <si>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</si>
  <si>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</si>
  <si>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</si>
  <si>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</si>
  <si>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</si>
  <si>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</si>
  <si>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</si>
  <si>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</si>
  <si>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</si>
  <si>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</si>
  <si>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</si>
  <si>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</si>
  <si>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</si>
  <si>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</si>
  <si>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</si>
  <si>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</si>
  <si>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</si>
  <si>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</si>
  <si>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</si>
  <si>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</si>
  <si>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</si>
  <si>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</si>
  <si>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</si>
  <si>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</si>
  <si>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</si>
  <si>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</si>
  <si>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</si>
  <si>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</si>
  <si>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</si>
  <si>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</si>
  <si>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</si>
  <si>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</si>
  <si>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</si>
  <si>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</si>
  <si>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</si>
  <si>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</si>
  <si>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</si>
  <si>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</si>
  <si>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</si>
  <si>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</si>
  <si>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</si>
  <si>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</si>
  <si>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</si>
  <si>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</si>
  <si>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</si>
  <si>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</si>
  <si>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</si>
  <si>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</si>
  <si>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</si>
  <si>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</si>
  <si>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</si>
  <si>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</si>
  <si>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</si>
  <si>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</si>
  <si>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</si>
  <si>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</si>
  <si>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</si>
  <si>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</si>
  <si>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</si>
  <si>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</si>
  <si>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</si>
  <si>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</si>
  <si>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</si>
  <si>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</si>
  <si>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</si>
  <si>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</si>
  <si>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</si>
  <si>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</si>
  <si>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</si>
  <si>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</si>
  <si>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</si>
  <si>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</si>
  <si>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</si>
  <si>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</si>
  <si>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</si>
  <si>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</si>
  <si>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</si>
  <si>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</si>
  <si>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</si>
  <si>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</si>
  <si>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</si>
  <si>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</si>
  <si>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</si>
  <si>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</si>
  <si>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</si>
  <si>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</si>
  <si>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</si>
  <si>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</si>
  <si>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</si>
  <si>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</si>
  <si>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</si>
  <si>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</si>
  <si>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</si>
  <si>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</si>
  <si>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</si>
  <si>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</si>
  <si>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</si>
  <si>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</si>
  <si>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</si>
  <si>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</si>
  <si>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</si>
  <si>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</si>
  <si>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</si>
  <si>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</si>
  <si>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</si>
  <si>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</si>
  <si>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</si>
  <si>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</si>
  <si>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</si>
  <si>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</si>
  <si>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</si>
  <si>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</si>
  <si>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</si>
  <si>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</si>
  <si>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</si>
  <si>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</si>
  <si>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</si>
  <si>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</si>
  <si>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</si>
  <si>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</si>
  <si>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</si>
  <si>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</si>
  <si>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</si>
  <si>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</si>
  <si>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</si>
  <si>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</si>
  <si>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</si>
  <si>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</si>
  <si>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</si>
  <si>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</si>
  <si>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</si>
  <si>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</si>
  <si>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</si>
  <si>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</si>
  <si>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</si>
  <si>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</si>
  <si>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</si>
  <si>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</si>
  <si>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</si>
  <si>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</si>
  <si>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</si>
  <si>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</si>
  <si>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</si>
  <si>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</si>
  <si>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</si>
  <si>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</si>
  <si>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</si>
  <si>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</si>
  <si>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</si>
  <si>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</si>
  <si>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</si>
  <si>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</si>
  <si>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</si>
  <si>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</si>
  <si>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</si>
  <si>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</si>
  <si>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</si>
  <si>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</si>
  <si>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</si>
  <si>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</si>
  <si>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</si>
  <si>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</si>
  <si>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</si>
  <si>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</si>
  <si>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</si>
  <si>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</si>
  <si>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</si>
  <si>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</si>
  <si>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</si>
  <si>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</si>
  <si>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</si>
  <si>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</si>
  <si>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</si>
  <si>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</si>
  <si>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</si>
  <si>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</si>
  <si>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</si>
  <si>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</si>
  <si>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</si>
  <si>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</si>
  <si>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</si>
  <si>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</si>
  <si>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</si>
  <si>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</si>
  <si>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</si>
  <si>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</si>
  <si>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</si>
  <si>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</si>
  <si>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</si>
  <si>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</si>
  <si>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</si>
  <si>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</si>
  <si>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</si>
  <si>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</si>
  <si>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</si>
  <si>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</si>
  <si>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</si>
  <si>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</si>
  <si>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</si>
  <si>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</si>
  <si>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</si>
  <si>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</si>
  <si>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</si>
  <si>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</si>
  <si>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</si>
  <si>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</si>
  <si>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</si>
  <si>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</si>
  <si>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</si>
  <si>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</si>
  <si>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</si>
  <si>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</si>
  <si>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</si>
  <si>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</si>
  <si>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</si>
  <si>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</si>
  <si>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</si>
  <si>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</si>
  <si>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</si>
  <si>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</si>
  <si>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</si>
  <si>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</si>
  <si>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</si>
  <si>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</si>
  <si>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</si>
  <si>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</si>
  <si>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</si>
  <si>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</si>
  <si>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</si>
  <si>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</si>
  <si>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</si>
  <si>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</si>
  <si>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</si>
  <si>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</si>
  <si>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</si>
  <si>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</si>
  <si>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</si>
  <si>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</si>
  <si>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</si>
  <si>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</si>
  <si>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</si>
  <si>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</si>
  <si>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</si>
  <si>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</si>
  <si>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</si>
  <si>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</si>
  <si>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</si>
  <si>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</si>
  <si>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</si>
  <si>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</si>
  <si>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</si>
  <si>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</si>
  <si>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</si>
  <si>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</si>
  <si>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</si>
  <si>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</si>
  <si>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</si>
  <si>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</si>
  <si>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</si>
  <si>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</si>
  <si>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</si>
  <si>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</si>
  <si>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</si>
  <si>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</si>
  <si>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</si>
  <si>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</si>
  <si>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</si>
  <si>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</si>
  <si>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</si>
  <si>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</si>
  <si>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</si>
  <si>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</si>
  <si>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</si>
  <si>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</si>
  <si>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</si>
  <si>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</si>
  <si>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</si>
  <si>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</si>
  <si>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</si>
  <si>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</si>
  <si>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</si>
  <si>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</si>
  <si>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</si>
  <si>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</si>
  <si>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</si>
  <si>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</si>
  <si>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</si>
  <si>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</si>
  <si>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</si>
  <si>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</si>
  <si>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</si>
  <si>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</si>
  <si>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</si>
  <si>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</si>
  <si>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</si>
  <si>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</si>
  <si>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</si>
  <si>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</si>
  <si>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</si>
  <si>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</si>
  <si>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</si>
  <si>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</si>
  <si>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</si>
  <si>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</si>
  <si>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</si>
  <si>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</si>
  <si>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</si>
  <si>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</si>
  <si>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</si>
  <si>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</si>
  <si>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</si>
  <si>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</si>
  <si>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</si>
  <si>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</si>
  <si>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</si>
  <si>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</si>
  <si>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</si>
  <si>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</si>
  <si>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</si>
  <si>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</si>
  <si>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</si>
  <si>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</si>
  <si>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</si>
  <si>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</si>
  <si>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</si>
  <si>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</si>
  <si>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</si>
  <si>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</si>
  <si>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</si>
  <si>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</si>
  <si>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</si>
  <si>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</si>
  <si>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</si>
  <si>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</si>
  <si>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</si>
  <si>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</si>
  <si>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</si>
  <si>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</si>
  <si>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</si>
  <si>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</si>
  <si>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</si>
  <si>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</si>
  <si>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</si>
  <si>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</si>
  <si>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</si>
  <si>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</si>
  <si>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</si>
  <si>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</si>
  <si>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</si>
  <si>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</si>
  <si>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</si>
  <si>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</si>
  <si>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</si>
  <si>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</si>
  <si>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</si>
  <si>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</si>
  <si>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</si>
  <si>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</si>
  <si>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</si>
  <si>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</si>
  <si>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</si>
  <si>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</si>
  <si>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</si>
  <si>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</si>
  <si>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</si>
  <si>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</si>
  <si>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</si>
  <si>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</si>
  <si>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</si>
  <si>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</si>
  <si>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</si>
  <si>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</si>
  <si>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</si>
  <si>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</si>
  <si>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</si>
  <si>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</si>
  <si>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</si>
  <si>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</si>
  <si>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</si>
  <si>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</si>
  <si>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</si>
  <si>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</si>
  <si>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</si>
  <si>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</si>
  <si>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</si>
  <si>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</si>
  <si>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</si>
  <si>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</si>
  <si>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</si>
  <si>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</si>
  <si>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</si>
  <si>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</si>
  <si>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</si>
  <si>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</si>
  <si>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</si>
  <si>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</si>
  <si>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</si>
  <si>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</si>
  <si>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</si>
  <si>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</si>
  <si>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</si>
  <si>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</si>
  <si>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</si>
  <si>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</si>
  <si>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</si>
  <si>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</si>
  <si>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</si>
  <si>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</si>
  <si>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</si>
  <si>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</si>
  <si>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</si>
  <si>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</si>
  <si>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</si>
  <si>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</si>
  <si>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</si>
  <si>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</si>
  <si>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</si>
  <si>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</si>
  <si>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</si>
  <si>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</si>
  <si>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</si>
  <si>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</si>
  <si>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</si>
  <si>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</si>
  <si>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</si>
  <si>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</si>
  <si>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</si>
  <si>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</si>
  <si>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</si>
  <si>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</si>
  <si>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</si>
  <si>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</si>
  <si>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</si>
  <si>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</si>
  <si>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</si>
  <si>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</si>
  <si>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</si>
  <si>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</si>
  <si>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</si>
  <si>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</si>
  <si>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</si>
  <si>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</si>
  <si>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</si>
  <si>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</si>
  <si>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</si>
  <si>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</si>
  <si>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</si>
  <si>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</si>
  <si>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</si>
  <si>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</si>
  <si>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</si>
  <si>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</si>
  <si>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</si>
  <si>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</si>
  <si>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</si>
  <si>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</si>
  <si>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</si>
  <si>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</si>
  <si>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</si>
  <si>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</si>
  <si>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</si>
  <si>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</si>
  <si>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</si>
  <si>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</si>
  <si>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</si>
  <si>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</si>
  <si>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</si>
  <si>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</si>
  <si>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</si>
  <si>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</si>
  <si>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</si>
  <si>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</si>
  <si>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</si>
  <si>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</si>
  <si>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</si>
  <si>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</si>
  <si>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</si>
  <si>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</si>
  <si>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</si>
  <si>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</si>
  <si>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</si>
  <si>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</si>
  <si>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</si>
  <si>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</si>
  <si>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</si>
  <si>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</si>
  <si>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</si>
  <si>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</si>
  <si>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</si>
  <si>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</si>
  <si>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</si>
  <si>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</si>
  <si>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</si>
  <si>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</si>
  <si>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</si>
  <si>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</si>
  <si>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</si>
  <si>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</si>
  <si>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</si>
  <si>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</si>
  <si>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</si>
  <si>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</si>
  <si>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</si>
  <si>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</si>
  <si>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</si>
  <si>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</si>
  <si>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</si>
  <si>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</si>
  <si>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</si>
  <si>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</si>
  <si>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</si>
  <si>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</si>
  <si>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</si>
  <si>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</si>
  <si>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</si>
  <si>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</si>
  <si>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</si>
  <si>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</si>
  <si>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</si>
  <si>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</si>
  <si>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</si>
  <si>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</si>
  <si>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</si>
  <si>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</si>
  <si>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</si>
  <si>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</si>
  <si>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</si>
  <si>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</si>
  <si>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</si>
  <si>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</si>
  <si>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</si>
  <si>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</si>
  <si>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</si>
  <si>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</si>
  <si>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</si>
  <si>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</si>
  <si>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</si>
  <si>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</si>
  <si>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</si>
  <si>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</si>
  <si>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</si>
  <si>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</si>
  <si>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</si>
  <si>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</si>
  <si>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</si>
  <si>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</si>
  <si>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</si>
  <si>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</si>
  <si>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</si>
  <si>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</si>
  <si>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</si>
  <si>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</si>
  <si>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</si>
  <si>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</si>
  <si>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</si>
  <si>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</si>
  <si>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</si>
  <si>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</si>
  <si>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</si>
  <si>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</si>
  <si>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</si>
  <si>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</si>
  <si>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</si>
  <si>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</si>
  <si>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</si>
  <si>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</si>
  <si>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</si>
  <si>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</si>
  <si>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</si>
  <si>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</si>
  <si>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</si>
  <si>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</si>
  <si>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</si>
  <si>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</si>
  <si>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</si>
  <si>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</si>
  <si>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</si>
  <si>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</si>
  <si>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</si>
  <si>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</si>
  <si>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</si>
  <si>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</si>
  <si>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</si>
  <si>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</si>
  <si>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</si>
  <si>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</si>
  <si>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</si>
  <si>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</si>
  <si>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</si>
  <si>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</si>
  <si>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</si>
  <si>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</si>
  <si>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</si>
  <si>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</si>
  <si>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</si>
  <si>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</si>
  <si>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</si>
  <si>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</si>
  <si>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</si>
  <si>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</si>
  <si>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</si>
  <si>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</si>
  <si>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</si>
  <si>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</si>
  <si>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</si>
  <si>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</si>
  <si>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</si>
  <si>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</si>
  <si>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</si>
  <si>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</si>
  <si>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</si>
  <si>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</si>
  <si>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</si>
  <si>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</si>
  <si>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</si>
  <si>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</si>
  <si>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</si>
  <si>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</si>
  <si>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</si>
  <si>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</si>
  <si>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</si>
  <si>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</si>
  <si>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</si>
  <si>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</si>
  <si>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</si>
  <si>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</si>
  <si>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</si>
  <si>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</si>
  <si>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</si>
  <si>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</si>
  <si>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</si>
  <si>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</si>
  <si>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</si>
  <si>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</si>
  <si>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</si>
  <si>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</si>
  <si>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</si>
  <si>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</si>
  <si>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</si>
  <si>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</si>
  <si>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</si>
  <si>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</si>
  <si>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</si>
  <si>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</si>
  <si>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</si>
  <si>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</si>
  <si>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</si>
  <si>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</si>
  <si>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</si>
  <si>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</si>
  <si>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</si>
  <si>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</si>
  <si>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</si>
  <si>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</si>
  <si>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</si>
  <si>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</si>
  <si>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</si>
  <si>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</si>
  <si>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</si>
  <si>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</si>
  <si>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</si>
  <si>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</si>
  <si>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</si>
  <si>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</si>
  <si>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</si>
  <si>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</si>
  <si>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</si>
  <si>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</si>
  <si>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</si>
  <si>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</si>
  <si>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</si>
  <si>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</si>
  <si>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</si>
  <si>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</si>
  <si>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</si>
  <si>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</si>
  <si>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</si>
  <si>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</si>
  <si>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</si>
  <si>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</si>
  <si>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</si>
  <si>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</si>
  <si>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</si>
  <si>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</si>
  <si>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</si>
  <si>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</si>
  <si>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</si>
  <si>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</si>
  <si>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</si>
  <si>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</si>
  <si>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</si>
  <si>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</si>
  <si>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</si>
  <si>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</si>
  <si>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</si>
  <si>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</si>
  <si>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</si>
  <si>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</si>
  <si>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</si>
  <si>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</si>
  <si>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</si>
  <si>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</si>
  <si>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</si>
  <si>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</si>
  <si>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</si>
  <si>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</si>
  <si>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</si>
  <si>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</si>
  <si>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</si>
  <si>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</si>
  <si>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</si>
  <si>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</si>
  <si>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</si>
  <si>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</si>
  <si>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</si>
  <si>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</si>
  <si>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</si>
  <si>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</si>
  <si>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</si>
  <si>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</si>
  <si>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</si>
  <si>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</si>
  <si>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</si>
  <si>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</si>
  <si>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</si>
  <si>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</si>
  <si>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</si>
  <si>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</si>
  <si>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</si>
  <si>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</si>
  <si>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</si>
  <si>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</si>
  <si>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</si>
  <si>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</si>
  <si>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</si>
  <si>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</si>
  <si>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</si>
  <si>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</si>
  <si>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</si>
  <si>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</si>
  <si>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</si>
  <si>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</si>
  <si>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</si>
  <si>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</si>
  <si>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</si>
  <si>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</si>
  <si>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</si>
  <si>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</si>
  <si>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</si>
  <si>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</si>
  <si>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</si>
  <si>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</si>
  <si>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</si>
  <si>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</si>
  <si>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</si>
  <si>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</si>
  <si>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</si>
  <si>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</si>
  <si>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</si>
  <si>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</si>
  <si>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</si>
  <si>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</si>
  <si>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</si>
  <si>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</si>
  <si>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</si>
  <si>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</si>
  <si>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</si>
  <si>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</si>
  <si>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</si>
  <si>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</si>
  <si>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</si>
  <si>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</si>
  <si>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</si>
  <si>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</si>
  <si>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</si>
  <si>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</si>
  <si>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</si>
  <si>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</si>
  <si>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</si>
  <si>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</si>
  <si>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</si>
  <si>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</si>
  <si>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</si>
  <si>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</si>
  <si>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</si>
  <si>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</si>
  <si>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</si>
  <si>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</si>
  <si>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</si>
  <si>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</si>
  <si>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</si>
  <si>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</si>
  <si>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</si>
  <si>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</si>
  <si>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</si>
  <si>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</si>
  <si>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</si>
  <si>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</si>
  <si>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</si>
  <si>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</si>
  <si>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</si>
  <si>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</si>
  <si>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</si>
  <si>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</si>
  <si>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</si>
  <si>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</si>
  <si>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</si>
  <si>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</si>
  <si>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</si>
  <si>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</si>
  <si>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</si>
  <si>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</si>
  <si>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</si>
  <si>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</si>
  <si>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</si>
  <si>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</si>
  <si>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</si>
  <si>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</si>
  <si>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</si>
  <si>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</si>
  <si>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</si>
  <si>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</si>
  <si>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</si>
  <si>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</si>
  <si>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</si>
  <si>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</si>
  <si>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</si>
  <si>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</si>
  <si>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</si>
  <si>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</si>
  <si>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</si>
  <si>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</si>
  <si>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</si>
  <si>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</si>
  <si>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</si>
  <si>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</si>
  <si>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</si>
  <si>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</si>
  <si>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</si>
  <si>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</si>
  <si>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</si>
  <si>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</si>
  <si>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</si>
  <si>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</si>
  <si>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</si>
  <si>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</si>
  <si>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</si>
  <si>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</si>
  <si>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</si>
  <si>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</si>
  <si>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</si>
  <si>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</si>
  <si>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</si>
  <si>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</si>
  <si>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</si>
  <si>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</si>
  <si>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</si>
  <si>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</si>
  <si>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</si>
  <si>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</si>
  <si>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</si>
  <si>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</si>
  <si>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</si>
  <si>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</si>
  <si>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</si>
  <si>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</si>
  <si>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</si>
  <si>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</si>
  <si>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</si>
  <si>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</si>
  <si>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</si>
  <si>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</si>
  <si>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</si>
  <si>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</si>
  <si>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</si>
  <si>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</si>
  <si>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</si>
  <si>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</si>
  <si>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</si>
  <si>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</si>
  <si>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</si>
  <si>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</si>
  <si>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</si>
  <si>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</si>
  <si>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</si>
  <si>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</si>
  <si>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</si>
  <si>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</si>
  <si>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</si>
  <si>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</si>
  <si>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</si>
  <si>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</si>
  <si>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</si>
  <si>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</si>
  <si>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</si>
  <si>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</si>
  <si>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</si>
  <si>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</si>
  <si>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</si>
  <si>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</si>
  <si>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</si>
  <si>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</si>
  <si>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</si>
  <si>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</si>
  <si>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</si>
  <si>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</si>
  <si>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</si>
  <si>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</si>
  <si>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</si>
  <si>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</si>
  <si>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</si>
  <si>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</si>
  <si>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</si>
  <si>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</si>
  <si>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</si>
  <si>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</si>
  <si>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</si>
  <si>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</si>
  <si>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</si>
  <si>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</si>
  <si>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</si>
  <si>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</si>
  <si>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</si>
  <si>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</si>
  <si>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</si>
  <si>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</si>
  <si>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</si>
  <si>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</si>
  <si>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</si>
  <si>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</si>
  <si>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</si>
  <si>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</si>
  <si>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</si>
  <si>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</si>
  <si>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</si>
  <si>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</si>
  <si>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</si>
  <si>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</si>
  <si>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</si>
  <si>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</si>
  <si>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</si>
  <si>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</si>
  <si>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</si>
  <si>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</si>
  <si>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</si>
  <si>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</si>
  <si>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</si>
  <si>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</si>
  <si>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</si>
  <si>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</si>
  <si>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</si>
  <si>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</si>
  <si>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</si>
  <si>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</si>
  <si>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</si>
  <si>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</si>
  <si>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</si>
  <si>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</si>
  <si>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</si>
  <si>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</si>
  <si>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</si>
  <si>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</si>
  <si>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</si>
  <si>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</si>
  <si>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</si>
  <si>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</si>
  <si>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</si>
  <si>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</si>
  <si>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</si>
  <si>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</si>
  <si>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</si>
  <si>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</si>
  <si>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</si>
  <si>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</si>
  <si>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</si>
  <si>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</si>
  <si>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</si>
  <si>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</si>
  <si>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</si>
  <si>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</si>
  <si>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</si>
  <si>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</si>
  <si>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</si>
  <si>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</si>
  <si>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</si>
  <si>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</si>
  <si>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</si>
  <si>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</si>
  <si>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</si>
  <si>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</si>
  <si>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</si>
  <si>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</si>
  <si>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</si>
  <si>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</si>
  <si>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</si>
  <si>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</si>
  <si>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</si>
  <si>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</si>
  <si>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</si>
  <si>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</si>
  <si>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</si>
  <si>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</si>
  <si>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</si>
  <si>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</si>
  <si>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</si>
  <si>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</si>
  <si>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</si>
  <si>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</si>
  <si>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</si>
  <si>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</si>
  <si>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</si>
  <si>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</si>
  <si>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</si>
  <si>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</si>
  <si>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</si>
  <si>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</si>
  <si>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</si>
  <si>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</si>
  <si>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</si>
  <si>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</si>
  <si>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</si>
  <si>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</si>
  <si>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</si>
  <si>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</si>
  <si>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</si>
  <si>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</si>
  <si>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</si>
  <si>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</si>
  <si>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</si>
  <si>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</si>
  <si>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</si>
  <si>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</si>
  <si>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</si>
  <si>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</si>
  <si>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</si>
  <si>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</si>
  <si>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</si>
  <si>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</si>
  <si>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</si>
  <si>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</si>
  <si>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</si>
  <si>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</si>
  <si>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</si>
  <si>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</si>
  <si>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</si>
  <si>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</si>
  <si>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</si>
  <si>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</si>
  <si>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</si>
  <si>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</si>
  <si>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</si>
  <si>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</si>
  <si>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</si>
  <si>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</si>
  <si>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</si>
  <si>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</si>
  <si>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</si>
  <si>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</si>
  <si>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</si>
  <si>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</si>
  <si>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</si>
  <si>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</si>
  <si>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</si>
  <si>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</si>
  <si>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</si>
  <si>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</si>
  <si>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</si>
  <si>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</si>
  <si>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</si>
  <si>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</si>
  <si>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</si>
  <si>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</si>
  <si>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</si>
  <si>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</si>
  <si>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</si>
  <si>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</si>
  <si>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</si>
  <si>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</si>
  <si>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</si>
  <si>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</si>
  <si>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</si>
  <si>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</si>
  <si>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</si>
  <si>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</si>
  <si>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</si>
  <si>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</si>
  <si>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</si>
  <si>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</si>
  <si>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</si>
  <si>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</si>
  <si>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</si>
  <si>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</si>
  <si>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</si>
  <si>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</si>
  <si>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</si>
  <si>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</si>
  <si>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</si>
  <si>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</si>
  <si>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</si>
  <si>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</si>
  <si>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</si>
  <si>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</si>
  <si>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</si>
  <si>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</si>
  <si>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</si>
  <si>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</si>
  <si>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</si>
  <si>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</si>
  <si>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</si>
  <si>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</si>
  <si>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</si>
  <si>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</si>
  <si>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</si>
  <si>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</si>
  <si>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</si>
  <si>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</si>
  <si>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</si>
  <si>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</si>
  <si>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</si>
  <si>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</si>
  <si>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</si>
  <si>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</si>
  <si>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</si>
  <si>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</si>
  <si>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</si>
  <si>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</si>
  <si>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</si>
  <si>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</si>
  <si>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</si>
  <si>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</si>
  <si>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</si>
  <si>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</si>
  <si>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</si>
  <si>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</si>
  <si>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</si>
  <si>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</si>
  <si>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</si>
  <si>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</si>
  <si>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</si>
  <si>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</si>
  <si>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</si>
  <si>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</si>
  <si>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</si>
  <si>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</si>
  <si>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</si>
  <si>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</si>
  <si>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</si>
  <si>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</si>
  <si>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</si>
  <si>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</si>
  <si>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</si>
  <si>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</si>
  <si>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</si>
  <si>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</si>
  <si>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</si>
  <si>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</si>
  <si>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</si>
  <si>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</si>
  <si>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</si>
  <si>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</si>
  <si>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</si>
  <si>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</si>
  <si>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</si>
  <si>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</si>
  <si>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</si>
  <si>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</si>
  <si>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</si>
  <si>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</si>
  <si>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</si>
  <si>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</si>
  <si>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</si>
  <si>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</si>
  <si>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</si>
  <si>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</si>
  <si>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</si>
  <si>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</si>
  <si>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</si>
  <si>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</si>
  <si>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</si>
  <si>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</si>
  <si>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</si>
  <si>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</si>
  <si>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</si>
  <si>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</si>
  <si>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</si>
  <si>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</si>
  <si>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</si>
  <si>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</si>
  <si>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</si>
  <si>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</si>
  <si>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</si>
  <si>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</si>
  <si>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</si>
  <si>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</si>
  <si>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</si>
  <si>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</si>
  <si>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</si>
  <si>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</si>
  <si>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</si>
  <si>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</si>
  <si>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</si>
  <si>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</si>
  <si>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</si>
  <si>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</si>
  <si>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</si>
  <si>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</si>
  <si>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</si>
  <si>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</si>
  <si>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</si>
  <si>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</si>
  <si>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</si>
  <si>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</si>
  <si>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</si>
  <si>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</si>
  <si>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</si>
  <si>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</si>
  <si>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</si>
  <si>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</si>
  <si>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</si>
  <si>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</si>
  <si>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</si>
  <si>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</si>
  <si>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</si>
  <si>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</si>
  <si>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</si>
  <si>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</si>
  <si>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</si>
  <si>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</si>
  <si>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</si>
  <si>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</si>
  <si>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</si>
  <si>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</si>
  <si>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</si>
  <si>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</si>
  <si>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</si>
  <si>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</si>
  <si>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</si>
  <si>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</si>
  <si>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</si>
  <si>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</si>
  <si>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</si>
  <si>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</si>
  <si>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</si>
  <si>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</si>
  <si>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</si>
  <si>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</si>
  <si>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</si>
  <si>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</si>
  <si>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</si>
  <si>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</si>
  <si>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</si>
  <si>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</si>
  <si>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</si>
  <si>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</si>
  <si>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</si>
  <si>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</si>
  <si>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</si>
  <si>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</si>
  <si>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</si>
  <si>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</si>
  <si>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</si>
  <si>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</si>
  <si>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</si>
  <si>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</si>
  <si>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</si>
  <si>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</si>
  <si>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</si>
  <si>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</si>
  <si>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</si>
  <si>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</si>
  <si>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</si>
  <si>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</si>
  <si>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</si>
  <si>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</si>
  <si>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</si>
  <si>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</si>
  <si>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</si>
  <si>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</si>
  <si>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</si>
  <si>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</si>
  <si>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</si>
  <si>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</si>
  <si>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</si>
  <si>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</si>
  <si>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</si>
  <si>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</si>
  <si>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</si>
  <si>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</si>
  <si>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</si>
  <si>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</si>
  <si>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</si>
  <si>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</si>
  <si>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</si>
  <si>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</si>
  <si>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</si>
  <si>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</si>
  <si>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</si>
  <si>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</si>
  <si>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</si>
  <si>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</si>
  <si>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</si>
  <si>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</si>
  <si>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</si>
  <si>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</si>
  <si>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</si>
  <si>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</si>
  <si>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</si>
  <si>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</si>
  <si>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</si>
  <si>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</si>
  <si>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</si>
  <si>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</si>
  <si>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</si>
  <si>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</si>
  <si>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</si>
  <si>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</si>
  <si>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</si>
  <si>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</si>
  <si>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</si>
  <si>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</si>
  <si>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</si>
  <si>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</si>
  <si>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</si>
  <si>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</si>
  <si>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</si>
  <si>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</si>
  <si>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</si>
  <si>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</si>
  <si>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</si>
  <si>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</si>
  <si>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</si>
  <si>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</si>
  <si>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</si>
  <si>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</si>
  <si>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</si>
  <si>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</si>
  <si>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</si>
  <si>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</si>
  <si>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</si>
  <si>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</si>
  <si>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</si>
  <si>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</si>
  <si>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</si>
  <si>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</si>
  <si>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</si>
  <si>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</si>
  <si>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</si>
  <si>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</si>
  <si>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</si>
  <si>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</si>
  <si>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</si>
  <si>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</si>
  <si>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</si>
  <si>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</si>
  <si>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</si>
  <si>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</si>
  <si>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</si>
  <si>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</si>
  <si>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</si>
  <si>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</si>
  <si>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</si>
  <si>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</si>
  <si>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</si>
  <si>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</si>
  <si>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</si>
  <si>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</si>
  <si>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</si>
  <si>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</si>
  <si>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</si>
  <si>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</si>
  <si>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</si>
  <si>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</si>
  <si>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</si>
  <si>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</si>
  <si>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</si>
  <si>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</si>
  <si>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</si>
  <si>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</si>
  <si>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</si>
  <si>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</si>
  <si>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</si>
  <si>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</si>
  <si>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</si>
  <si>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</si>
  <si>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</si>
  <si>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</si>
  <si>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</si>
  <si>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</si>
  <si>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</si>
  <si>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</si>
  <si>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</si>
  <si>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</si>
  <si>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</si>
  <si>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</si>
  <si>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</si>
  <si>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</si>
  <si>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</si>
  <si>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</si>
  <si>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</si>
  <si>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</si>
  <si>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</si>
  <si>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</si>
  <si>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</si>
  <si>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</si>
  <si>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</si>
  <si>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</si>
  <si>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</si>
  <si>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</si>
  <si>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</si>
  <si>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</si>
  <si>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</si>
  <si>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</si>
  <si>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</si>
  <si>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</si>
  <si>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</si>
  <si>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</si>
  <si>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</si>
  <si>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</si>
  <si>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</si>
  <si>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</si>
  <si>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</si>
  <si>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</si>
  <si>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</si>
  <si>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</si>
  <si>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</si>
  <si>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</si>
  <si>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</si>
  <si>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</si>
  <si>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</si>
  <si>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</si>
  <si>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</si>
  <si>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</si>
  <si>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</si>
  <si>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</si>
  <si>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</si>
  <si>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</si>
  <si>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</si>
  <si>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</si>
  <si>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</si>
  <si>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</si>
  <si>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</si>
  <si>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</si>
  <si>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</si>
  <si>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</si>
  <si>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</si>
  <si>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</si>
  <si>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</si>
  <si>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</si>
  <si>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</si>
  <si>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</si>
  <si>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</si>
  <si>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</si>
  <si>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</si>
  <si>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</si>
  <si>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</si>
  <si>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</si>
  <si>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</si>
  <si>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</si>
  <si>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</si>
  <si>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</si>
  <si>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</si>
  <si>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</si>
  <si>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</si>
  <si>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</si>
  <si>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</si>
  <si>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</si>
  <si>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</si>
  <si>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</si>
  <si>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</si>
  <si>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</si>
  <si>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</si>
  <si>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</si>
  <si>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</si>
  <si>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</si>
  <si>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</si>
  <si>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</si>
  <si>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</si>
  <si>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</si>
  <si>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</si>
  <si>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</si>
  <si>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</si>
  <si>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</si>
  <si>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</si>
  <si>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</si>
  <si>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</si>
  <si>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</si>
  <si>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</si>
  <si>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</si>
  <si>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</si>
  <si>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</si>
  <si>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</si>
  <si>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</si>
  <si>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</si>
  <si>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</si>
  <si>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</si>
  <si>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</si>
  <si>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</si>
  <si>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</si>
  <si>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</si>
  <si>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</si>
  <si>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</si>
  <si>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</si>
  <si>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</si>
  <si>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</si>
  <si>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</si>
  <si>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</si>
  <si>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</si>
  <si>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</si>
  <si>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</si>
  <si>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</si>
  <si>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</si>
  <si>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</si>
  <si>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</si>
  <si>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</si>
  <si>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</si>
  <si>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</si>
  <si>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</si>
  <si>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</si>
  <si>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</si>
  <si>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</si>
  <si>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</si>
  <si>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</si>
  <si>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</si>
  <si>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</si>
  <si>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</si>
  <si>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</si>
  <si>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</si>
  <si>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</si>
  <si>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</si>
  <si>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</si>
  <si>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</si>
  <si>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</si>
  <si>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</si>
  <si>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</si>
  <si>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</si>
  <si>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</si>
  <si>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</si>
  <si>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</si>
  <si>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</si>
  <si>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</si>
  <si>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</si>
  <si>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</si>
  <si>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</si>
  <si>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</si>
  <si>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</si>
  <si>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</si>
  <si>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</si>
  <si>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</si>
  <si>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</si>
  <si>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</si>
  <si>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</si>
  <si>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</si>
  <si>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</si>
  <si>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</si>
  <si>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</si>
  <si>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</si>
  <si>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</si>
  <si>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</si>
  <si>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</si>
  <si>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</si>
  <si>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</si>
  <si>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</si>
  <si>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</si>
  <si>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</si>
  <si>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</si>
  <si>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</si>
  <si>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</si>
  <si>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</si>
  <si>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</si>
  <si>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</si>
  <si>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</si>
  <si>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</si>
  <si>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</si>
  <si>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</si>
  <si>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</si>
  <si>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</si>
  <si>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</si>
  <si>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</si>
  <si>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</si>
  <si>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</si>
  <si>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</si>
  <si>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</si>
  <si>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</si>
  <si>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</si>
  <si>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</si>
  <si>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</si>
  <si>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</si>
  <si>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</si>
  <si>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</si>
  <si>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</si>
  <si>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</si>
  <si>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</si>
  <si>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</si>
  <si>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</si>
  <si>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</si>
  <si>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</si>
  <si>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</si>
  <si>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</si>
  <si>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</si>
  <si>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</si>
  <si>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</si>
  <si>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</si>
  <si>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</si>
  <si>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</si>
  <si>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</si>
  <si>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</si>
  <si>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</si>
  <si>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</si>
  <si>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</si>
  <si>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</si>
  <si>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</si>
  <si>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</si>
  <si>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</si>
  <si>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</si>
  <si>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</si>
  <si>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</si>
  <si>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</si>
  <si>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</si>
  <si>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</si>
  <si>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</si>
  <si>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</si>
  <si>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</si>
  <si>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</si>
  <si>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</si>
  <si>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</si>
  <si>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</si>
  <si>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</si>
  <si>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</si>
  <si>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</si>
  <si>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</si>
  <si>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</si>
  <si>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</si>
  <si>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</si>
  <si>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</si>
  <si>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</si>
  <si>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</si>
  <si>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</si>
  <si>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</si>
  <si>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</si>
  <si>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</si>
  <si>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</si>
  <si>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</si>
  <si>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</si>
  <si>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</si>
  <si>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</si>
  <si>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</si>
  <si>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</si>
  <si>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</si>
  <si>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</si>
  <si>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</si>
  <si>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</si>
  <si>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</si>
  <si>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</si>
  <si>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</si>
  <si>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</si>
  <si>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</si>
  <si>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</si>
  <si>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</si>
  <si>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</si>
  <si>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</si>
  <si>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</si>
  <si>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</si>
  <si>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</si>
  <si>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</si>
  <si>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</si>
  <si>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</si>
  <si>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</si>
  <si>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</si>
  <si>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</si>
  <si>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</si>
  <si>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</si>
  <si>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</si>
  <si>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</si>
  <si>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</si>
  <si>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</si>
  <si>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</si>
  <si>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</si>
  <si>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</si>
  <si>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</si>
  <si>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</si>
  <si>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</si>
  <si>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</si>
  <si>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</si>
  <si>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</si>
  <si>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</si>
  <si>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</si>
  <si>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</si>
  <si>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</si>
  <si>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</si>
  <si>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</si>
  <si>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</si>
  <si>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</si>
  <si>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</si>
  <si>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</si>
  <si>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</si>
  <si>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</si>
  <si>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</si>
  <si>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</si>
  <si>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</si>
  <si>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</si>
  <si>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</si>
  <si>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</si>
  <si>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</si>
  <si>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</si>
  <si>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</si>
  <si>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</si>
  <si>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</si>
  <si>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</si>
  <si>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</si>
  <si>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</si>
  <si>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</si>
  <si>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</si>
  <si>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</si>
  <si>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</si>
  <si>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</si>
  <si>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</si>
  <si>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</si>
  <si>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</si>
  <si>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</si>
  <si>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</si>
  <si>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</si>
  <si>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</si>
  <si>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</si>
  <si>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</si>
  <si>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</si>
  <si>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</si>
  <si>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</si>
  <si>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</si>
  <si>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</si>
  <si>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</si>
  <si>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</si>
  <si>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</si>
  <si>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</si>
  <si>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</si>
  <si>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</si>
  <si>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</si>
  <si>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</si>
  <si>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</si>
  <si>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</si>
  <si>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</si>
  <si>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</si>
  <si>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</si>
  <si>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</si>
  <si>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</si>
  <si>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</si>
  <si>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</si>
  <si>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</si>
  <si>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</si>
  <si>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</si>
  <si>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</si>
  <si>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</si>
  <si>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</si>
  <si>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</si>
  <si>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</si>
  <si>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</si>
  <si>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</si>
  <si>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</si>
  <si>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</si>
  <si>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</si>
  <si>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</si>
  <si>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</si>
  <si>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</si>
  <si>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</si>
  <si>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</si>
  <si>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</si>
  <si>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</si>
  <si>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</si>
  <si>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</si>
  <si>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</si>
  <si>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</si>
  <si>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</si>
  <si>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</si>
  <si>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</si>
  <si>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</si>
  <si>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</si>
  <si>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</si>
  <si>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</si>
  <si>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</si>
  <si>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</si>
  <si>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</si>
  <si>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</si>
  <si>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</si>
  <si>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</si>
  <si>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</si>
  <si>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</si>
  <si>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</si>
  <si>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</si>
  <si>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</si>
  <si>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</si>
  <si>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</si>
  <si>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</si>
  <si>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</si>
  <si>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</si>
  <si>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</si>
  <si>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</si>
  <si>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</si>
  <si>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</si>
  <si>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</si>
  <si>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</si>
  <si>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</si>
  <si>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</si>
  <si>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</si>
  <si>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</si>
  <si>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</si>
  <si>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</si>
  <si>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</si>
  <si>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</si>
  <si>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</si>
  <si>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</si>
  <si>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</si>
  <si>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</si>
  <si>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</si>
  <si>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</si>
  <si>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</si>
  <si>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</si>
  <si>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</si>
  <si>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</si>
  <si>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</si>
  <si>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</si>
  <si>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</si>
  <si>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</si>
  <si>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</si>
  <si>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</si>
  <si>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</si>
  <si>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</si>
  <si>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</si>
  <si>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</si>
  <si>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</si>
  <si>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</si>
  <si>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</si>
  <si>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</si>
  <si>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</si>
  <si>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</si>
  <si>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</si>
  <si>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</si>
  <si>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</si>
  <si>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</si>
  <si>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</si>
  <si>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</si>
  <si>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</si>
  <si>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</si>
  <si>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</si>
  <si>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</si>
  <si>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</si>
  <si>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</si>
  <si>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</si>
  <si>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</si>
  <si>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</si>
  <si>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</si>
  <si>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</si>
  <si>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</si>
  <si>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</si>
  <si>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</si>
  <si>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</si>
  <si>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</si>
  <si>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</si>
  <si>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</si>
  <si>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</si>
  <si>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</si>
  <si>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</si>
  <si>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</si>
  <si>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</si>
  <si>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</si>
  <si>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</si>
  <si>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</si>
  <si>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</si>
  <si>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</si>
  <si>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</si>
  <si>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</si>
  <si>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</si>
  <si>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</si>
  <si>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</si>
  <si>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</si>
  <si>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</si>
  <si>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</si>
  <si>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</si>
  <si>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</si>
  <si>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</si>
  <si>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</si>
  <si>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</si>
  <si>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</si>
  <si>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</si>
  <si>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</si>
  <si>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</si>
  <si>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</si>
  <si>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</si>
  <si>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</si>
  <si>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</si>
  <si>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</si>
  <si>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</si>
  <si>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</si>
  <si>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</si>
  <si>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</si>
  <si>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</si>
  <si>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</si>
  <si>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</si>
  <si>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</si>
  <si>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</si>
  <si>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</si>
  <si>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</si>
  <si>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</si>
  <si>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</si>
  <si>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</si>
  <si>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</si>
  <si>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</si>
  <si>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</si>
  <si>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</si>
  <si>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</si>
  <si>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</si>
  <si>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</si>
  <si>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</si>
  <si>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</si>
  <si>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</si>
  <si>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</si>
  <si>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</si>
  <si>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</si>
  <si>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</si>
  <si>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</si>
  <si>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</si>
  <si>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</si>
  <si>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</si>
  <si>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</si>
  <si>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</si>
  <si>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</si>
  <si>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</si>
  <si>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</si>
  <si>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</si>
  <si>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</si>
  <si>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</si>
  <si>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</si>
  <si>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</si>
  <si>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</si>
  <si>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</si>
  <si>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</si>
  <si>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</si>
  <si>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</si>
  <si>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</si>
  <si>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</si>
  <si>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</si>
  <si>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</si>
  <si>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</si>
  <si>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</si>
  <si>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</si>
  <si>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</si>
  <si>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</si>
  <si>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</si>
  <si>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</si>
  <si>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</si>
  <si>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</si>
  <si>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</si>
  <si>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</si>
  <si>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</si>
  <si>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</si>
  <si>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</si>
  <si>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</si>
  <si>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</si>
  <si>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</si>
  <si>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</si>
  <si>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</si>
  <si>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</si>
  <si>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</si>
  <si>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</si>
  <si>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</si>
  <si>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</si>
  <si>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</si>
  <si>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</si>
  <si>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</si>
  <si>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</si>
  <si>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</si>
  <si>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</si>
  <si>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</si>
  <si>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</si>
  <si>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</si>
  <si>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</si>
  <si>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</si>
  <si>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</si>
  <si>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</si>
  <si>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</si>
  <si>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</si>
  <si>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</si>
  <si>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</si>
  <si>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</si>
  <si>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</si>
  <si>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</si>
  <si>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</si>
  <si>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</si>
  <si>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</si>
  <si>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</si>
  <si>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</si>
  <si>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</si>
  <si>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</si>
  <si>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</si>
  <si>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</si>
  <si>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</si>
  <si>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</si>
  <si>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</si>
  <si>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</si>
  <si>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</si>
  <si>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</si>
  <si>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</si>
  <si>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</si>
  <si>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</si>
  <si>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</si>
  <si>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</si>
  <si>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</si>
  <si>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</si>
  <si>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</si>
  <si>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</si>
  <si>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</si>
  <si>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</si>
  <si>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</si>
  <si>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</si>
  <si>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</si>
  <si>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</si>
  <si>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</si>
  <si>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</si>
  <si>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</si>
  <si>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</si>
  <si>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</si>
  <si>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</si>
  <si>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</si>
  <si>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</si>
  <si>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</si>
  <si>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</si>
  <si>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</si>
  <si>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</si>
  <si>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</si>
  <si>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</si>
  <si>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</si>
  <si>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</si>
  <si>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</si>
  <si>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</si>
  <si>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</si>
  <si>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</si>
  <si>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</si>
  <si>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</si>
  <si>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</si>
  <si>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</si>
  <si>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</si>
  <si>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</si>
  <si>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</si>
  <si>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</si>
  <si>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</si>
  <si>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</si>
  <si>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</si>
  <si>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</si>
  <si>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</si>
  <si>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</si>
  <si>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</si>
  <si>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</si>
  <si>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</si>
  <si>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</si>
  <si>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</si>
  <si>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</si>
  <si>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</si>
  <si>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</si>
  <si>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</si>
  <si>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</si>
  <si>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</si>
  <si>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</si>
  <si>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</si>
  <si>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</si>
  <si>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</si>
  <si>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</si>
  <si>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</si>
  <si>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</si>
  <si>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</si>
  <si>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</si>
  <si>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</si>
  <si>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</si>
  <si>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</si>
  <si>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</si>
  <si>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</si>
  <si>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</si>
  <si>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</si>
  <si>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</si>
  <si>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</si>
  <si>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</si>
  <si>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</si>
  <si>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</si>
  <si>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</si>
  <si>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</si>
  <si>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</si>
  <si>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</si>
  <si>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</si>
  <si>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</si>
  <si>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</si>
  <si>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</si>
  <si>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</si>
  <si>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</si>
  <si>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</si>
  <si>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</si>
  <si>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</si>
  <si>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</si>
  <si>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</si>
  <si>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</si>
  <si>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</si>
  <si>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</si>
  <si>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</si>
  <si>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</si>
  <si>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</si>
  <si>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</si>
  <si>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</si>
  <si>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</si>
  <si>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</si>
  <si>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</si>
  <si>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</si>
  <si>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</si>
  <si>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</si>
  <si>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</si>
  <si>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</si>
  <si>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</si>
  <si>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</si>
  <si>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</si>
  <si>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</si>
  <si>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</si>
  <si>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</si>
  <si>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</si>
  <si>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</si>
  <si>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</si>
  <si>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</si>
  <si>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</si>
  <si>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</si>
  <si>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</si>
  <si>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</si>
  <si>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</si>
  <si>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</si>
  <si>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</si>
  <si>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</si>
  <si>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</si>
  <si>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</si>
  <si>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</si>
  <si>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</si>
  <si>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</si>
  <si>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</si>
  <si>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</si>
  <si>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</si>
  <si>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</si>
  <si>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</si>
  <si>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</si>
  <si>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</si>
  <si>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</si>
  <si>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</si>
  <si>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</si>
  <si>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</si>
  <si>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</si>
  <si>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</si>
  <si>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</si>
  <si>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</si>
  <si>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</si>
  <si>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</si>
  <si>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</si>
  <si>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</si>
  <si>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</si>
  <si>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</si>
  <si>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</si>
  <si>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</si>
  <si>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</si>
  <si>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</si>
  <si>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</si>
  <si>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</si>
  <si>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</si>
  <si>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</si>
  <si>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</si>
  <si>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</si>
  <si>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</si>
  <si>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</si>
  <si>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</si>
  <si>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</si>
  <si>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</si>
  <si>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</si>
  <si>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</si>
  <si>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</si>
  <si>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</si>
  <si>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</si>
  <si>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</si>
  <si>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</si>
  <si>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</si>
  <si>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</si>
  <si>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</si>
  <si>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</si>
  <si>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</si>
  <si>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</si>
  <si>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</si>
  <si>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</si>
  <si>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</si>
  <si>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</si>
  <si>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</si>
  <si>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</si>
  <si>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</si>
  <si>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</si>
  <si>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</si>
  <si>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</si>
  <si>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</si>
  <si>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</si>
  <si>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</si>
  <si>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</si>
  <si>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</si>
  <si>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</si>
  <si>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</si>
  <si>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</si>
  <si>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</si>
  <si>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</si>
  <si>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</si>
  <si>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</si>
  <si>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</si>
  <si>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</si>
  <si>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</si>
  <si>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</si>
  <si>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</si>
  <si>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</si>
  <si>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</si>
  <si>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</si>
  <si>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</si>
  <si>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</si>
  <si>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</si>
  <si>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</si>
  <si>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</si>
  <si>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</si>
  <si>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</si>
  <si>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</si>
  <si>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</si>
  <si>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</si>
  <si>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</si>
  <si>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</si>
  <si>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</si>
  <si>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</si>
  <si>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</si>
  <si>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</si>
  <si>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</si>
  <si>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</si>
  <si>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</si>
  <si>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</si>
  <si>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</si>
  <si>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</si>
  <si>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</si>
  <si>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</si>
  <si>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</si>
  <si>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</si>
  <si>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</si>
  <si>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</si>
  <si>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</si>
  <si>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</si>
  <si>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</si>
  <si>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</si>
  <si>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</si>
  <si>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</si>
  <si>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</si>
  <si>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</si>
  <si>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</si>
  <si>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</si>
  <si>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</si>
  <si>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</si>
  <si>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</si>
  <si>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</si>
  <si>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</si>
  <si>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</si>
  <si>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</si>
  <si>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</si>
  <si>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</si>
  <si>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</si>
  <si>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</si>
  <si>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</si>
  <si>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</si>
  <si>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</si>
  <si>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</si>
  <si>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</si>
  <si>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</si>
  <si>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</si>
  <si>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</si>
  <si>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</si>
  <si>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</si>
  <si>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</si>
  <si>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</si>
  <si>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</si>
  <si>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</si>
  <si>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</si>
  <si>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</si>
  <si>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</si>
  <si>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</si>
  <si>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</si>
  <si>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</si>
  <si>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</si>
  <si>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</si>
  <si>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</si>
  <si>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</si>
  <si>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</si>
  <si>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</si>
  <si>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</si>
  <si>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</si>
  <si>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</si>
  <si>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</si>
  <si>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</si>
  <si>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</si>
  <si>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</si>
  <si>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</si>
  <si>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</si>
  <si>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</si>
  <si>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</si>
  <si>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</si>
  <si>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</si>
  <si>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</si>
  <si>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</si>
  <si>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</si>
  <si>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</si>
  <si>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</si>
  <si>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</si>
  <si>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</si>
  <si>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</si>
  <si>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</si>
  <si>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</si>
  <si>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</si>
  <si>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</si>
  <si>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</si>
  <si>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</si>
  <si>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</si>
  <si>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</si>
  <si>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</si>
  <si>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</si>
  <si>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</si>
  <si>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</si>
  <si>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</si>
  <si>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</si>
  <si>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</si>
  <si>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</si>
  <si>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</si>
  <si>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</si>
  <si>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</si>
  <si>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</si>
  <si>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</si>
  <si>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</si>
  <si>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</si>
  <si>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</si>
  <si>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</si>
  <si>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</si>
  <si>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</si>
  <si>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</si>
  <si>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</si>
  <si>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</si>
  <si>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</si>
  <si>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</si>
  <si>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</si>
  <si>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</si>
  <si>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</si>
  <si>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</si>
  <si>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</si>
  <si>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</si>
  <si>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</si>
  <si>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</si>
  <si>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</si>
  <si>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</si>
  <si>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</si>
  <si>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</si>
  <si>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</si>
  <si>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</si>
  <si>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</si>
  <si>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</si>
  <si>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</si>
  <si>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</si>
  <si>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</si>
  <si>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</si>
  <si>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</si>
  <si>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</si>
  <si>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</si>
  <si>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</si>
  <si>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</si>
  <si>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</si>
  <si>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</si>
  <si>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</si>
  <si>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</si>
  <si>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</si>
  <si>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</si>
  <si>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</si>
  <si>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</si>
  <si>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</si>
  <si>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</si>
  <si>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</si>
  <si>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</si>
  <si>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</si>
  <si>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</si>
  <si>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</si>
  <si>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</si>
  <si>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</si>
  <si>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</si>
  <si>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</si>
  <si>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</si>
  <si>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</si>
  <si>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</si>
  <si>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</si>
  <si>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</si>
  <si>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</si>
  <si>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</si>
  <si>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</si>
  <si>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</si>
  <si>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</si>
  <si>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</si>
  <si>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</si>
  <si>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</si>
  <si>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</si>
  <si>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</si>
  <si>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</si>
  <si>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</si>
  <si>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</si>
  <si>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</si>
  <si>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</si>
  <si>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</si>
  <si>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</si>
  <si>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</si>
  <si>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</si>
  <si>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</si>
  <si>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</si>
  <si>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</si>
  <si>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</si>
  <si>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</si>
  <si>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</si>
  <si>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</si>
  <si>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</si>
  <si>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</si>
  <si>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</si>
  <si>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</si>
  <si>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</si>
  <si>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</si>
  <si>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</si>
  <si>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</si>
  <si>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</si>
  <si>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</si>
  <si>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</si>
  <si>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</si>
  <si>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</si>
  <si>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</si>
  <si>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</si>
  <si>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</si>
  <si>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</si>
  <si>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</si>
  <si>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</si>
  <si>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</si>
  <si>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</si>
  <si>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</si>
  <si>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</si>
  <si>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</si>
  <si>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</si>
  <si>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</si>
  <si>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</si>
  <si>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</si>
  <si>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</si>
  <si>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</si>
  <si>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</si>
  <si>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</si>
  <si>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</si>
  <si>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</si>
  <si>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</si>
  <si>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</si>
  <si>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</si>
  <si>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</si>
  <si>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</si>
  <si>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</si>
  <si>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</si>
  <si>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</si>
  <si>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</si>
  <si>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</si>
  <si>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</si>
  <si>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</si>
  <si>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</si>
  <si>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</si>
  <si>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</si>
  <si>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</si>
  <si>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</si>
  <si>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</si>
  <si>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</si>
  <si>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</si>
  <si>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</si>
  <si>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</si>
  <si>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</si>
  <si>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</si>
  <si>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</si>
  <si>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</si>
  <si>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</si>
  <si>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</si>
  <si>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</si>
  <si>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</si>
  <si>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</si>
  <si>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</si>
  <si>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</si>
  <si>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</si>
  <si>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</si>
  <si>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</si>
  <si>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</si>
  <si>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</si>
  <si>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</si>
  <si>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</si>
  <si>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</si>
  <si>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</si>
  <si>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</si>
  <si>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</si>
  <si>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</si>
  <si>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</si>
  <si>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</si>
  <si>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</si>
  <si>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</si>
  <si>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</si>
  <si>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</si>
  <si>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</si>
  <si>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</si>
  <si>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</si>
  <si>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</si>
  <si>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</si>
  <si>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</si>
  <si>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</si>
  <si>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</si>
  <si>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</si>
  <si>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</si>
  <si>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</si>
  <si>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</si>
  <si>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</si>
  <si>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</si>
  <si>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</si>
  <si>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</si>
  <si>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</si>
  <si>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</si>
  <si>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</si>
  <si>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</si>
  <si>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</si>
  <si>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</si>
  <si>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</si>
  <si>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</si>
  <si>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</si>
  <si>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</si>
  <si>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</si>
  <si>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</si>
  <si>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</si>
  <si>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</si>
  <si>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</si>
  <si>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</si>
  <si>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</si>
  <si>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</si>
  <si>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</si>
  <si>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</si>
  <si>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</si>
  <si>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</si>
  <si>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</si>
  <si>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</si>
  <si>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</si>
  <si>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</si>
  <si>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</si>
  <si>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</si>
  <si>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</si>
  <si>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</si>
  <si>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</si>
  <si>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</si>
  <si>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</si>
  <si>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</si>
  <si>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</si>
  <si>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</si>
  <si>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</si>
  <si>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</si>
  <si>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</si>
  <si>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</si>
  <si>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</si>
  <si>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</si>
  <si>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</si>
  <si>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</si>
  <si>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</si>
  <si>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</si>
  <si>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</si>
  <si>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</si>
  <si>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</si>
  <si>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</si>
  <si>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</si>
  <si>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</si>
  <si>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</si>
  <si>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</si>
  <si>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</si>
  <si>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</si>
  <si>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</si>
  <si>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</si>
  <si>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</si>
  <si>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</si>
  <si>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</si>
  <si>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</si>
  <si>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</si>
  <si>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</si>
  <si>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</si>
  <si>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</si>
  <si>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</si>
  <si>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</si>
  <si>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</si>
  <si>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</si>
  <si>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</si>
  <si>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</si>
  <si>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</si>
  <si>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</si>
  <si>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</si>
  <si>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</si>
  <si>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</si>
  <si>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</si>
  <si>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</si>
  <si>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</si>
  <si>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</si>
  <si>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</si>
  <si>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</si>
  <si>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</si>
  <si>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</si>
  <si>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</si>
  <si>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</si>
  <si>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</si>
  <si>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</si>
  <si>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</si>
  <si>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</si>
  <si>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</si>
  <si>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</si>
  <si>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</si>
  <si>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</si>
  <si>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</si>
  <si>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</si>
  <si>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</si>
  <si>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</si>
  <si>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</si>
  <si>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</si>
  <si>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</si>
  <si>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</si>
  <si>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</si>
  <si>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</si>
  <si>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</si>
  <si>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</si>
  <si>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</si>
  <si>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</si>
  <si>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</si>
  <si>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</si>
  <si>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</si>
  <si>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</si>
  <si>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</si>
  <si>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</si>
  <si>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</si>
  <si>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</si>
  <si>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</si>
  <si>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</si>
  <si>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</si>
  <si>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</si>
  <si>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</si>
  <si>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</si>
  <si>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</si>
  <si>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</si>
  <si>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</si>
  <si>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</si>
  <si>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</si>
  <si>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</si>
  <si>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</si>
  <si>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</si>
  <si>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</si>
  <si>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</si>
  <si>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</si>
  <si>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</si>
  <si>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</si>
  <si>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</si>
  <si>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</si>
  <si>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</si>
  <si>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</si>
  <si>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</si>
  <si>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</si>
  <si>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</si>
  <si>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</si>
  <si>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</si>
  <si>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</si>
  <si>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</si>
  <si>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</si>
  <si>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</si>
  <si>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</si>
  <si>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</si>
  <si>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</si>
  <si>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</si>
  <si>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</si>
  <si>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</si>
  <si>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</si>
  <si>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</si>
  <si>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</si>
  <si>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</si>
  <si>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</si>
  <si>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</si>
  <si>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</si>
  <si>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</si>
  <si>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</si>
  <si>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</si>
  <si>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</si>
  <si>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</si>
  <si>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</si>
  <si>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</si>
  <si>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</si>
  <si>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</si>
  <si>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</si>
  <si>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</si>
  <si>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</si>
  <si>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</si>
  <si>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</si>
  <si>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</si>
  <si>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</si>
  <si>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</si>
  <si>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</si>
  <si>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</si>
  <si>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</si>
  <si>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</si>
  <si>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</si>
  <si>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</si>
  <si>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</si>
  <si>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</si>
  <si>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</si>
  <si>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</si>
  <si>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</si>
  <si>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</si>
  <si>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</si>
  <si>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</si>
  <si>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</si>
  <si>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</si>
  <si>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</si>
  <si>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</si>
  <si>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</si>
  <si>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</si>
  <si>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</si>
  <si>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</si>
  <si>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</si>
  <si>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</si>
  <si>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</si>
  <si>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</si>
  <si>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</si>
  <si>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</si>
  <si>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</si>
  <si>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</si>
  <si>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</si>
  <si>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</si>
  <si>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</si>
  <si>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</si>
  <si>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</si>
  <si>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</si>
  <si>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</si>
  <si>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</si>
  <si>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</si>
  <si>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</si>
  <si>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</si>
  <si>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</si>
  <si>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</si>
  <si>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</si>
  <si>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</si>
  <si>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</si>
  <si>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</si>
  <si>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</si>
  <si>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</si>
  <si>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</si>
  <si>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</si>
  <si>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</si>
  <si>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</si>
  <si>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</si>
  <si>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</si>
  <si>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</si>
  <si>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</si>
  <si>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</si>
  <si>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</si>
  <si>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</si>
  <si>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</si>
  <si>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</si>
  <si>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</si>
  <si>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</si>
  <si>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</si>
  <si>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</si>
  <si>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</si>
  <si>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</si>
  <si>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</si>
  <si>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</si>
  <si>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</si>
  <si>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</si>
  <si>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</si>
  <si>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</si>
  <si>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</si>
  <si>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</si>
  <si>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</si>
  <si>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</si>
  <si>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</si>
  <si>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</si>
  <si>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</si>
  <si>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</si>
  <si>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</si>
  <si>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</si>
  <si>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</si>
  <si>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</si>
  <si>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</si>
  <si>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</si>
  <si>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</si>
  <si>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</si>
  <si>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</si>
  <si>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</si>
  <si>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</si>
  <si>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</si>
  <si>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</si>
  <si>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</si>
  <si>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</si>
  <si>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</si>
  <si>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</si>
  <si>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</si>
  <si>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</si>
  <si>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</si>
  <si>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</si>
  <si>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</si>
  <si>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</si>
  <si>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</si>
  <si>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</si>
  <si>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</si>
  <si>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</si>
  <si>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</si>
  <si>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</si>
  <si>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</si>
  <si>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</si>
  <si>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</si>
  <si>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</si>
  <si>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</si>
  <si>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</si>
  <si>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</si>
  <si>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</si>
  <si>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</si>
  <si>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</si>
  <si>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</si>
  <si>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</si>
  <si>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</si>
  <si>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</si>
  <si>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</si>
  <si>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</si>
  <si>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</si>
  <si>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</si>
  <si>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</si>
  <si>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</si>
  <si>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</si>
  <si>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</si>
  <si>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</si>
  <si>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</si>
  <si>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</si>
  <si>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</si>
  <si>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</si>
  <si>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</si>
  <si>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</si>
  <si>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</si>
  <si>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</si>
  <si>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</si>
  <si>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</si>
  <si>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</si>
  <si>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</si>
  <si>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</si>
  <si>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</si>
  <si>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</si>
  <si>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</si>
  <si>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</si>
  <si>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</si>
  <si>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</si>
  <si>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</si>
  <si>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</si>
  <si>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</si>
  <si>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</si>
  <si>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</si>
  <si>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</si>
  <si>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</si>
  <si>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</si>
  <si>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</si>
  <si>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</si>
  <si>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</si>
  <si>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</si>
  <si>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</si>
  <si>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</si>
  <si>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</si>
  <si>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</si>
  <si>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</si>
  <si>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</si>
  <si>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</si>
  <si>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</si>
  <si>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</si>
  <si>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</si>
  <si>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</si>
  <si>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</si>
  <si>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</si>
  <si>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</si>
  <si>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</si>
  <si>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</si>
  <si>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</si>
  <si>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</si>
  <si>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</si>
  <si>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</si>
  <si>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</si>
  <si>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</si>
  <si>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</si>
  <si>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</si>
  <si>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</si>
  <si>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</si>
  <si>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</si>
  <si>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</si>
  <si>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</si>
  <si>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</si>
  <si>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</si>
  <si>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</si>
  <si>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</si>
  <si>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</si>
  <si>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</si>
  <si>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</si>
  <si>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</si>
  <si>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</si>
  <si>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</si>
  <si>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</si>
  <si>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</si>
  <si>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</si>
  <si>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</si>
  <si>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</si>
  <si>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</si>
  <si>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</si>
  <si>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</si>
  <si>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</si>
  <si>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</si>
  <si>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</si>
  <si>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</si>
  <si>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</si>
  <si>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</si>
  <si>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</si>
  <si>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</si>
  <si>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</si>
  <si>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</si>
  <si>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</si>
  <si>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</si>
  <si>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</si>
  <si>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</si>
  <si>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</si>
  <si>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</si>
  <si>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</si>
  <si>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</si>
  <si>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</si>
  <si>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</si>
  <si>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</si>
  <si>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</si>
  <si>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</si>
  <si>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</si>
  <si>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</si>
  <si>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</si>
  <si>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</si>
  <si>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</si>
  <si>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</si>
  <si>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</si>
  <si>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</si>
  <si>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</si>
  <si>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</si>
  <si>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</si>
  <si>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</si>
  <si>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</si>
  <si>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</si>
  <si>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</si>
  <si>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</si>
  <si>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</si>
  <si>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</si>
  <si>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</si>
  <si>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</si>
  <si>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</si>
  <si>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</si>
  <si>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</si>
  <si>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</si>
  <si>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</si>
  <si>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</si>
  <si>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</si>
  <si>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</si>
  <si>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</si>
  <si>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</si>
  <si>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</si>
  <si>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</si>
  <si>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</si>
  <si>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</si>
  <si>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</si>
  <si>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</si>
  <si>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</si>
  <si>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</si>
  <si>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</si>
  <si>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</si>
  <si>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</si>
  <si>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</si>
  <si>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</si>
  <si>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</si>
  <si>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</si>
  <si>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</si>
  <si>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</si>
  <si>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</si>
  <si>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</si>
  <si>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</si>
  <si>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</si>
  <si>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</si>
  <si>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</si>
  <si>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</si>
  <si>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</si>
  <si>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</si>
  <si>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</si>
  <si>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</si>
  <si>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</si>
  <si>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</si>
  <si>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</si>
  <si>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</si>
  <si>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</si>
  <si>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</si>
  <si>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</si>
  <si>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</si>
  <si>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</si>
  <si>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</si>
  <si>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</si>
  <si>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</si>
  <si>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</si>
  <si>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</si>
  <si>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</si>
  <si>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</si>
  <si>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</si>
  <si>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</si>
  <si>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</si>
  <si>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</si>
  <si>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</si>
  <si>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</si>
  <si>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</si>
  <si>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</si>
  <si>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</si>
  <si>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</si>
  <si>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</si>
  <si>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</si>
  <si>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</si>
  <si>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</si>
  <si>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</si>
  <si>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</si>
  <si>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</si>
  <si>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</si>
  <si>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</si>
  <si>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</si>
  <si>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</si>
  <si>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</si>
  <si>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</si>
  <si>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</si>
  <si>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</si>
  <si>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</si>
  <si>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</si>
  <si>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</si>
  <si>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</si>
  <si>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</si>
  <si>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</si>
  <si>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</si>
  <si>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</si>
  <si>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</si>
  <si>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</si>
  <si>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</si>
  <si>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</si>
  <si>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</si>
  <si>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</si>
  <si>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</si>
  <si>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</si>
  <si>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</si>
  <si>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</si>
  <si>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</si>
  <si>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</si>
  <si>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</si>
  <si>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</si>
  <si>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</si>
  <si>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</si>
  <si>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</si>
  <si>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</si>
  <si>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</si>
  <si>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</si>
  <si>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</si>
  <si>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</si>
  <si>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</si>
  <si>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</si>
  <si>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</si>
  <si>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</si>
  <si>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</si>
  <si>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</si>
  <si>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</si>
  <si>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</si>
  <si>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</si>
  <si>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</si>
  <si>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</si>
  <si>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</si>
  <si>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</si>
  <si>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</si>
  <si>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</si>
  <si>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</si>
  <si>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</si>
  <si>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</si>
  <si>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</si>
  <si>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</si>
  <si>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</si>
  <si>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</si>
  <si>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</si>
  <si>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</si>
  <si>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</si>
  <si>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</si>
  <si>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</si>
  <si>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</si>
  <si>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</si>
  <si>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</si>
  <si>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</si>
  <si>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</si>
  <si>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</si>
  <si>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</si>
  <si>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</si>
  <si>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</si>
  <si>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</si>
  <si>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</si>
  <si>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</si>
  <si>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</si>
  <si>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</si>
  <si>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</si>
  <si>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</si>
  <si>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</si>
  <si>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</si>
  <si>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</si>
  <si>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</si>
  <si>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</si>
  <si>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</si>
  <si>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</si>
  <si>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</si>
  <si>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</si>
  <si>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</si>
  <si>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</si>
  <si>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</si>
  <si>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</si>
  <si>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</si>
  <si>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</si>
  <si>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</si>
  <si>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</si>
  <si>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</si>
  <si>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</si>
  <si>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</si>
  <si>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</si>
  <si>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</si>
  <si>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</si>
  <si>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</si>
  <si>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</si>
  <si>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</si>
  <si>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</si>
  <si>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</si>
  <si>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</si>
  <si>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</si>
  <si>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</si>
  <si>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</si>
  <si>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</si>
  <si>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</si>
  <si>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</si>
  <si>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</si>
  <si>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</si>
  <si>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</si>
  <si>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</si>
  <si>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</si>
  <si>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</si>
  <si>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</si>
  <si>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</si>
  <si>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</si>
  <si>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</si>
  <si>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</si>
  <si>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</si>
  <si>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</si>
  <si>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</si>
  <si>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</si>
  <si>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</si>
  <si>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</si>
  <si>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</si>
  <si>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</si>
  <si>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</si>
  <si>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</si>
  <si>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</si>
  <si>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</si>
  <si>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</si>
  <si>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</si>
  <si>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</si>
  <si>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</si>
  <si>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</si>
  <si>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</si>
  <si>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</si>
  <si>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</si>
  <si>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</si>
  <si>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</si>
  <si>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</si>
  <si>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</si>
  <si>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</si>
  <si>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</si>
  <si>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</si>
  <si>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</si>
  <si>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</si>
  <si>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</si>
  <si>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</si>
  <si>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</si>
  <si>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</si>
  <si>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</si>
  <si>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</si>
  <si>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</si>
  <si>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</si>
  <si>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</si>
  <si>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</si>
  <si>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</si>
  <si>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</si>
  <si>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</si>
  <si>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</si>
  <si>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</si>
  <si>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</si>
  <si>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</si>
  <si>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</si>
  <si>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</si>
  <si>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</si>
  <si>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</si>
  <si>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</si>
  <si>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</si>
  <si>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</si>
  <si>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</si>
  <si>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</si>
  <si>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</si>
  <si>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</si>
  <si>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</si>
  <si>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</si>
  <si>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</si>
  <si>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</si>
  <si>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</si>
  <si>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</si>
  <si>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</si>
  <si>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</si>
  <si>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</si>
  <si>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</si>
  <si>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</si>
  <si>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</si>
  <si>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</si>
  <si>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</si>
  <si>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</si>
  <si>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</si>
  <si>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</si>
  <si>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</si>
  <si>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</si>
  <si>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</si>
  <si>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</si>
  <si>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</si>
  <si>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</si>
  <si>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</si>
  <si>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</si>
  <si>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</si>
  <si>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</si>
  <si>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</si>
  <si>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</si>
  <si>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</si>
  <si>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</si>
  <si>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</si>
  <si>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</si>
  <si>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</si>
  <si>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</si>
  <si>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</si>
  <si>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</si>
  <si>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</si>
  <si>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</si>
  <si>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</si>
  <si>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</si>
  <si>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</si>
  <si>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</si>
  <si>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</si>
  <si>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</si>
  <si>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</si>
  <si>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</si>
  <si>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</si>
  <si>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</si>
  <si>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</si>
  <si>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</si>
  <si>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</si>
  <si>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</si>
  <si>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</si>
  <si>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</si>
  <si>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</si>
  <si>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</si>
  <si>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</si>
  <si>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</si>
  <si>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</si>
  <si>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</si>
  <si>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</si>
  <si>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</si>
  <si>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</si>
  <si>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</si>
  <si>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</si>
  <si>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</si>
  <si>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</si>
  <si>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</si>
  <si>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</si>
  <si>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</si>
  <si>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</si>
  <si>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</si>
  <si>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</si>
  <si>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</si>
  <si>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</si>
  <si>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</si>
  <si>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</si>
  <si>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</si>
  <si>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</si>
  <si>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</si>
  <si>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</si>
  <si>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</si>
  <si>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</si>
  <si>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</si>
  <si>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</si>
  <si>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</si>
  <si>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</si>
  <si>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</si>
  <si>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</si>
  <si>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</si>
  <si>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</si>
  <si>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</si>
  <si>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</si>
  <si>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</si>
  <si>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</si>
  <si>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</si>
  <si>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</si>
  <si>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</si>
  <si>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</si>
  <si>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</si>
  <si>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</si>
  <si>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</si>
  <si>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</si>
  <si>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</si>
  <si>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</si>
  <si>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</si>
  <si>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</si>
  <si>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</si>
  <si>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</si>
  <si>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</si>
  <si>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</si>
  <si>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</si>
  <si>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</si>
  <si>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</si>
  <si>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</si>
  <si>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</si>
  <si>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</si>
  <si>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</si>
  <si>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</si>
  <si>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</si>
  <si>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</si>
  <si>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</si>
  <si>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</si>
  <si>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</si>
  <si>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</si>
  <si>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</si>
  <si>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</si>
  <si>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</si>
  <si>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</si>
  <si>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</si>
  <si>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</si>
  <si>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</si>
  <si>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</si>
  <si>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</si>
  <si>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</si>
  <si>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</si>
  <si>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</si>
  <si>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</si>
  <si>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</si>
  <si>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</si>
  <si>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</si>
  <si>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</si>
  <si>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</si>
  <si>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</si>
  <si>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</si>
  <si>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</si>
  <si>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</si>
  <si>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</si>
  <si>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</si>
  <si>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</si>
  <si>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</si>
  <si>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</si>
  <si>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</si>
  <si>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</si>
  <si>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</si>
  <si>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</si>
  <si>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</si>
  <si>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</si>
  <si>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</si>
  <si>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</si>
  <si>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</si>
  <si>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</si>
  <si>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</si>
  <si>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</si>
  <si>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</si>
  <si>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</si>
  <si>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</si>
  <si>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</si>
  <si>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</si>
  <si>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</si>
  <si>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</si>
  <si>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</si>
  <si>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</si>
  <si>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</si>
  <si>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</si>
  <si>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</si>
  <si>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</si>
  <si>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</si>
  <si>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</si>
  <si>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</si>
  <si>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</si>
  <si>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</si>
  <si>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</si>
  <si>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</si>
  <si>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</si>
  <si>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</si>
  <si>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</si>
  <si>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</si>
  <si>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</si>
  <si>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</si>
  <si>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</si>
  <si>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</si>
  <si>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</si>
  <si>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</si>
  <si>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</si>
  <si>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</si>
  <si>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</si>
  <si>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</si>
  <si>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</si>
  <si>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</si>
  <si>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</si>
  <si>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</si>
  <si>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</si>
  <si>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</si>
  <si>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</si>
  <si>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</si>
  <si>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</si>
  <si>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</si>
  <si>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</si>
  <si>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</si>
  <si>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</si>
  <si>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</si>
  <si>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</si>
  <si>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</si>
  <si>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</si>
  <si>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</si>
  <si>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</si>
  <si>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</si>
  <si>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</si>
  <si>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</si>
  <si>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</si>
  <si>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</si>
  <si>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</si>
  <si>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</si>
  <si>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</si>
  <si>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</si>
  <si>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</si>
  <si>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</si>
  <si>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</si>
  <si>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</si>
  <si>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</si>
  <si>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</si>
  <si>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</si>
  <si>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</si>
  <si>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</si>
  <si>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</si>
  <si>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</si>
  <si>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</si>
  <si>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</si>
  <si>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</si>
  <si>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</si>
  <si>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</si>
  <si>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</si>
  <si>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</si>
  <si>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</si>
  <si>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</si>
  <si>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</si>
  <si>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</si>
  <si>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</si>
  <si>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</si>
  <si>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</si>
  <si>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</si>
  <si>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</si>
  <si>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</si>
  <si>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</si>
  <si>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</si>
  <si>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</si>
  <si>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</si>
  <si>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</si>
  <si>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</si>
  <si>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</si>
  <si>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</si>
  <si>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</si>
  <si>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</si>
  <si>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</si>
  <si>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</si>
  <si>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</si>
  <si>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</si>
  <si>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</si>
  <si>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</si>
  <si>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</si>
  <si>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</si>
  <si>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</si>
  <si>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</si>
  <si>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</si>
  <si>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</si>
  <si>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</si>
  <si>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</si>
  <si>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</si>
  <si>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</si>
  <si>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</si>
  <si>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</si>
  <si>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</si>
  <si>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</si>
  <si>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</si>
  <si>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</si>
  <si>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</si>
  <si>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</si>
  <si>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</si>
  <si>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</si>
  <si>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</si>
  <si>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</si>
  <si>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</si>
  <si>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</si>
  <si>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</si>
  <si>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</si>
  <si>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</si>
  <si>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</si>
  <si>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</si>
  <si>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</si>
  <si>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</si>
  <si>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</si>
  <si>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</si>
  <si>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</si>
  <si>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</si>
  <si>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</si>
  <si>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</si>
  <si>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</si>
  <si>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</si>
  <si>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</si>
  <si>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</si>
  <si>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</si>
  <si>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</si>
  <si>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</si>
  <si>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</si>
  <si>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</si>
  <si>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</si>
  <si>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</si>
  <si>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</si>
  <si>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</si>
  <si>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</si>
  <si>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</si>
  <si>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</si>
  <si>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</si>
  <si>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</si>
  <si>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</si>
  <si>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</si>
  <si>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</si>
  <si>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</si>
  <si>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</si>
  <si>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</si>
  <si>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</si>
  <si>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</si>
  <si>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</si>
  <si>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</si>
  <si>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</si>
  <si>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</si>
  <si>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</si>
  <si>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</si>
  <si>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</si>
  <si>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</si>
  <si>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</si>
  <si>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</si>
  <si>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</si>
  <si>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</si>
  <si>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</si>
  <si>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</si>
  <si>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</si>
  <si>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</si>
  <si>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</si>
  <si>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</si>
  <si>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</si>
  <si>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</si>
  <si>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</si>
  <si>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</si>
  <si>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</si>
  <si>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</si>
  <si>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</si>
  <si>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</si>
  <si>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</si>
  <si>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</si>
  <si>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</si>
  <si>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</si>
  <si>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</si>
  <si>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</si>
  <si>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</si>
  <si>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</si>
  <si>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</si>
  <si>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</si>
  <si>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</si>
  <si>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</si>
  <si>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</si>
  <si>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</si>
  <si>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</si>
  <si>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</si>
  <si>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</si>
  <si>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</si>
  <si>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</si>
  <si>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</si>
  <si>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</si>
  <si>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</si>
  <si>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</si>
  <si>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</si>
  <si>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</si>
  <si>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</si>
  <si>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</si>
  <si>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</si>
  <si>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</si>
  <si>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</si>
  <si>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</si>
  <si>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</si>
  <si>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</si>
  <si>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</si>
  <si>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</si>
  <si>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</si>
  <si>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</si>
  <si>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</si>
  <si>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</si>
  <si>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</si>
  <si>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</si>
  <si>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</si>
  <si>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</si>
  <si>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</si>
  <si>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</si>
  <si>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</si>
  <si>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</si>
  <si>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</si>
  <si>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</si>
  <si>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</si>
  <si>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</si>
  <si>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</si>
  <si>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</si>
  <si>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</si>
  <si>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</si>
  <si>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</si>
  <si>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</si>
  <si>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</si>
  <si>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</si>
  <si>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</si>
  <si>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</si>
  <si>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</si>
  <si>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</si>
  <si>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</si>
  <si>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</si>
  <si>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</si>
  <si>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</si>
  <si>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</si>
  <si>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</si>
  <si>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</si>
  <si>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</si>
  <si>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</si>
  <si>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</si>
  <si>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</si>
  <si>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</si>
  <si>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</si>
  <si>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</si>
  <si>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</si>
  <si>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</si>
  <si>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</si>
  <si>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</si>
  <si>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</si>
  <si>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</si>
  <si>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</si>
  <si>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</si>
  <si>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</si>
  <si>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</si>
  <si>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</si>
  <si>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</si>
  <si>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</si>
  <si>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</si>
  <si>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</si>
  <si>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</si>
  <si>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</si>
  <si>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</si>
  <si>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</si>
  <si>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</si>
  <si>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</si>
  <si>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</si>
  <si>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</si>
  <si>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</si>
  <si>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</si>
  <si>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</si>
  <si>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</si>
  <si>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</si>
  <si>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</si>
  <si>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</si>
  <si>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</si>
  <si>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</si>
  <si>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</si>
  <si>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</si>
  <si>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</si>
  <si>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</si>
  <si>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</si>
  <si>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</si>
  <si>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</si>
  <si>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</si>
  <si>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</si>
  <si>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</si>
  <si>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</si>
  <si>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</si>
  <si>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</si>
  <si>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</si>
  <si>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</si>
  <si>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</si>
  <si>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</si>
  <si>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</si>
  <si>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</si>
  <si>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</si>
  <si>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</si>
  <si>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</si>
  <si>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</si>
  <si>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</si>
  <si>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</si>
  <si>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</si>
  <si>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</si>
  <si>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</si>
  <si>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</si>
  <si>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</si>
  <si>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</si>
  <si>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</si>
  <si>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</si>
  <si>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</si>
  <si>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</si>
  <si>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</si>
  <si>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</si>
  <si>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</si>
  <si>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</si>
  <si>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</si>
  <si>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</si>
  <si>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</si>
  <si>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</si>
  <si>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</si>
  <si>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</si>
  <si>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</si>
  <si>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</si>
  <si>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</si>
  <si>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</si>
  <si>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</si>
  <si>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</si>
  <si>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</si>
  <si>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</si>
  <si>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</si>
  <si>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</si>
  <si>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</si>
  <si>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</si>
  <si>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</si>
  <si>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</si>
  <si>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</si>
  <si>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</si>
  <si>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</si>
  <si>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</si>
  <si>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</si>
  <si>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</si>
  <si>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</si>
  <si>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</si>
  <si>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</si>
  <si>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</si>
  <si>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</si>
  <si>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</si>
  <si>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</si>
  <si>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</si>
  <si>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</si>
  <si>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</si>
  <si>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</si>
  <si>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</si>
  <si>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</si>
  <si>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</si>
  <si>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</si>
  <si>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</si>
  <si>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</si>
  <si>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</si>
  <si>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</si>
  <si>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</si>
  <si>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</si>
  <si>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</si>
  <si>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</si>
  <si>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</si>
  <si>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</si>
  <si>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</si>
  <si>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</si>
  <si>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</si>
  <si>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</si>
  <si>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</si>
  <si>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</si>
  <si>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</si>
  <si>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</si>
  <si>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</si>
  <si>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</si>
  <si>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</si>
  <si>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</si>
  <si>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</si>
  <si>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</si>
  <si>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</si>
  <si>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</si>
  <si>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</si>
  <si>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</si>
  <si>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</si>
  <si>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</si>
  <si>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</si>
  <si>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</si>
  <si>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</si>
  <si>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</si>
  <si>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</si>
  <si>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</si>
  <si>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</si>
  <si>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</si>
  <si>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</si>
  <si>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</si>
  <si>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</si>
  <si>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</si>
  <si>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</si>
  <si>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</si>
  <si>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</si>
  <si>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</si>
  <si>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</si>
  <si>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</si>
  <si>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</si>
  <si>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</si>
  <si>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</si>
  <si>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</si>
  <si>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</si>
  <si>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</si>
  <si>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</si>
  <si>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</si>
  <si>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</si>
  <si>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</si>
  <si>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</si>
  <si>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</si>
  <si>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</si>
  <si>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</si>
  <si>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</si>
  <si>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</si>
  <si>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</si>
  <si>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</si>
  <si>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</si>
  <si>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</si>
  <si>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</si>
  <si>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</si>
  <si>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</si>
  <si>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</si>
  <si>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</si>
  <si>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</si>
  <si>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</si>
  <si>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</si>
  <si>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</si>
  <si>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</si>
  <si>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</si>
  <si>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</si>
  <si>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</si>
  <si>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</si>
  <si>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</si>
  <si>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</si>
  <si>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</si>
  <si>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</si>
  <si>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</si>
  <si>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</si>
  <si>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</si>
  <si>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</si>
  <si>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</si>
  <si>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</si>
  <si>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</si>
  <si>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</si>
  <si>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</si>
  <si>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</si>
  <si>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</si>
  <si>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</si>
  <si>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</si>
  <si>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</si>
  <si>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</si>
  <si>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</si>
  <si>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</si>
  <si>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</si>
  <si>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</si>
  <si>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</si>
  <si>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</si>
  <si>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</si>
  <si>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</si>
  <si>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</si>
  <si>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</si>
  <si>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</si>
  <si>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</si>
  <si>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</si>
  <si>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</si>
  <si>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</si>
  <si>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</si>
  <si>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</si>
  <si>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</si>
  <si>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</si>
  <si>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</si>
  <si>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</si>
  <si>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</si>
  <si>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</si>
  <si>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</si>
  <si>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</si>
  <si>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</si>
  <si>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</si>
  <si>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</si>
  <si>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</si>
  <si>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</si>
  <si>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</si>
  <si>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</si>
  <si>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</si>
  <si>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</si>
  <si>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</si>
  <si>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</si>
  <si>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</si>
  <si>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</si>
  <si>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</si>
  <si>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</si>
  <si>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</si>
  <si>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</si>
  <si>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</si>
  <si>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</si>
  <si>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</si>
  <si>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</si>
  <si>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</si>
  <si>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</si>
  <si>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</si>
  <si>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</si>
  <si>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</si>
  <si>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</si>
  <si>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</si>
  <si>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</si>
  <si>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</si>
  <si>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</si>
  <si>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</si>
  <si>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</si>
  <si>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</si>
  <si>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</si>
  <si>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</si>
  <si>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</si>
  <si>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</si>
  <si>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</si>
  <si>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</si>
  <si>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</si>
  <si>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</si>
  <si>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</si>
  <si>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</si>
  <si>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</si>
  <si>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</si>
  <si>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</si>
  <si>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</si>
  <si>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</si>
  <si>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</si>
  <si>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</si>
  <si>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</si>
  <si>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</si>
  <si>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</si>
  <si>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</si>
  <si>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</si>
  <si>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</si>
  <si>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</si>
  <si>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</si>
  <si>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</si>
  <si>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</si>
  <si>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</si>
  <si>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</si>
  <si>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</si>
  <si>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</si>
  <si>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</si>
  <si>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</si>
  <si>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</si>
  <si>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</si>
  <si>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</si>
  <si>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</si>
  <si>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</si>
  <si>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</si>
  <si>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</si>
  <si>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</si>
  <si>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</si>
  <si>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</si>
  <si>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</si>
  <si>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</si>
  <si>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</si>
  <si>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</si>
  <si>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</si>
  <si>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</si>
  <si>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</si>
  <si>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</si>
  <si>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</si>
  <si>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</si>
  <si>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</si>
  <si>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</si>
  <si>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</si>
  <si>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</si>
  <si>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</si>
  <si>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</si>
  <si>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</si>
  <si>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</si>
  <si>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</si>
  <si>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</si>
  <si>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</si>
  <si>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</si>
  <si>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</si>
  <si>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</si>
  <si>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</si>
  <si>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</si>
  <si>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</si>
  <si>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</si>
  <si>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</si>
  <si>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</si>
  <si>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</si>
  <si>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</si>
  <si>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</si>
  <si>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</si>
  <si>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</si>
  <si>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</si>
  <si>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</si>
  <si>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</si>
  <si>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</si>
  <si>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</si>
  <si>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</si>
  <si>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</si>
  <si>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</si>
  <si>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</si>
  <si>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</si>
  <si>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</si>
  <si>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</si>
  <si>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</si>
  <si>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</si>
  <si>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</si>
  <si>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</si>
  <si>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</si>
  <si>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</si>
  <si>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</si>
  <si>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</si>
  <si>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</si>
  <si>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</si>
  <si>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</si>
  <si>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</si>
  <si>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</si>
  <si>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</si>
  <si>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</si>
  <si>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</si>
  <si>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</si>
  <si>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</si>
  <si>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</si>
  <si>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</si>
  <si>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</si>
  <si>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</si>
  <si>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</si>
  <si>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</si>
  <si>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</si>
  <si>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</si>
  <si>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</si>
  <si>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</si>
  <si>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</si>
  <si>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</si>
  <si>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</si>
  <si>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</si>
  <si>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</si>
  <si>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</si>
  <si>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</si>
  <si>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</si>
  <si>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</si>
  <si>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</si>
  <si>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</si>
  <si>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</si>
  <si>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</si>
  <si>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</si>
  <si>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</si>
  <si>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</si>
  <si>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</si>
  <si>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</si>
  <si>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</si>
  <si>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</si>
  <si>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</si>
  <si>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</si>
  <si>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</si>
  <si>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</si>
  <si>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</si>
  <si>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</si>
  <si>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</si>
  <si>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</si>
  <si>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</si>
  <si>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</si>
  <si>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</si>
  <si>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</si>
  <si>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</si>
  <si>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</si>
  <si>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</si>
  <si>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</si>
  <si>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</si>
  <si>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</si>
  <si>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</si>
  <si>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</si>
  <si>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</si>
  <si>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</si>
  <si>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</si>
  <si>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</si>
  <si>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</si>
  <si>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</si>
  <si>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</si>
  <si>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</si>
  <si>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</si>
  <si>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</si>
  <si>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</si>
  <si>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</si>
  <si>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</si>
  <si>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</si>
  <si>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</si>
  <si>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</si>
  <si>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</si>
  <si>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</si>
  <si>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</si>
  <si>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</si>
  <si>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</si>
  <si>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</si>
  <si>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</si>
  <si>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</si>
  <si>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</si>
  <si>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</si>
  <si>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</si>
  <si>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</si>
  <si>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</si>
  <si>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</si>
  <si>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</si>
  <si>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</si>
  <si>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</si>
  <si>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</si>
  <si>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</si>
  <si>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</si>
  <si>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</si>
  <si>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</si>
  <si>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</si>
  <si>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</si>
  <si>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</si>
  <si>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</si>
  <si>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</si>
  <si>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</si>
  <si>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</si>
  <si>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</si>
  <si>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</si>
  <si>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</si>
  <si>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</si>
  <si>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</si>
  <si>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</si>
  <si>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</si>
  <si>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</si>
  <si>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</si>
  <si>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</si>
  <si>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</si>
  <si>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</si>
  <si>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</si>
  <si>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</si>
  <si>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</si>
  <si>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</si>
  <si>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</si>
  <si>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</si>
  <si>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</si>
  <si>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</si>
  <si>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</si>
  <si>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</si>
  <si>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</si>
  <si>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</si>
  <si>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</si>
  <si>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</si>
  <si>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</si>
  <si>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</si>
  <si>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</si>
  <si>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</si>
  <si>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</si>
  <si>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</si>
  <si>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</si>
  <si>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</si>
  <si>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</si>
  <si>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</si>
  <si>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</si>
  <si>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</si>
  <si>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</si>
  <si>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</si>
  <si>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</si>
  <si>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</si>
  <si>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</si>
  <si>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</si>
  <si>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</si>
  <si>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</si>
  <si>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</si>
  <si>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</si>
  <si>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</si>
  <si>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</si>
  <si>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</si>
  <si>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</si>
  <si>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</si>
  <si>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</si>
  <si>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</si>
  <si>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</si>
  <si>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</si>
  <si>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</si>
  <si>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</si>
  <si>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</si>
  <si>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</si>
  <si>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</si>
  <si>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</si>
  <si>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</si>
  <si>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</si>
  <si>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</si>
  <si>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</si>
  <si>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</si>
  <si>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</si>
  <si>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</si>
  <si>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</si>
  <si>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</si>
  <si>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</si>
  <si>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</si>
  <si>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</si>
  <si>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</si>
  <si>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</si>
  <si>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</si>
  <si>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</si>
  <si>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</si>
  <si>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</si>
  <si>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</si>
  <si>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</si>
  <si>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</si>
  <si>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</si>
  <si>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</si>
  <si>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</si>
  <si>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</si>
  <si>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</si>
  <si>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</si>
  <si>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</si>
  <si>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</si>
  <si>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</si>
  <si>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</si>
  <si>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</si>
  <si>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</si>
  <si>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</si>
  <si>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</si>
  <si>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</si>
  <si>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</si>
  <si>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</si>
  <si>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</si>
  <si>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</si>
  <si>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</si>
  <si>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</si>
  <si>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</si>
  <si>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</si>
  <si>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</si>
  <si>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</si>
  <si>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</si>
  <si>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</si>
  <si>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</si>
  <si>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</si>
  <si>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</si>
  <si>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</si>
  <si>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</si>
  <si>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</si>
  <si>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</si>
  <si>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</si>
  <si>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</si>
  <si>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</si>
  <si>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</si>
  <si>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</si>
  <si>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</si>
  <si>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</si>
  <si>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</si>
  <si>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</si>
  <si>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</si>
  <si>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</si>
  <si>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</si>
  <si>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</si>
  <si>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</si>
  <si>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</si>
  <si>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</si>
  <si>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</si>
  <si>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</si>
  <si>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</si>
  <si>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</si>
  <si>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</si>
  <si>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</si>
  <si>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</si>
  <si>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</si>
  <si>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</si>
  <si>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</si>
  <si>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</si>
  <si>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</si>
  <si>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</si>
  <si>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</si>
  <si>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</si>
  <si>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</si>
  <si>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</si>
  <si>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</si>
  <si>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</si>
  <si>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</si>
  <si>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</si>
  <si>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</si>
  <si>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</si>
  <si>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</si>
  <si>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</si>
  <si>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</si>
  <si>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</si>
  <si>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</si>
  <si>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</si>
  <si>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</si>
  <si>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</si>
  <si>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</si>
  <si>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</si>
  <si>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</si>
  <si>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</si>
  <si>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</si>
  <si>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</si>
  <si>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</si>
  <si>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</si>
  <si>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</si>
  <si>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</si>
  <si>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</si>
  <si>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</si>
  <si>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</si>
  <si>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</si>
  <si>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</si>
  <si>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</si>
  <si>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</si>
  <si>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</si>
  <si>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</si>
  <si>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</si>
  <si>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</si>
  <si>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</si>
  <si>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</si>
  <si>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</si>
  <si>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</si>
  <si>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</si>
  <si>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</si>
  <si>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</si>
  <si>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</si>
  <si>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</si>
  <si>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</si>
  <si>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</si>
  <si>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</si>
  <si>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</si>
  <si>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</si>
  <si>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</si>
  <si>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</si>
  <si>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</si>
  <si>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</si>
  <si>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</si>
  <si>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</si>
  <si>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</si>
  <si>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</si>
  <si>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</si>
  <si>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</si>
  <si>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</si>
  <si>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</si>
  <si>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</si>
  <si>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</si>
  <si>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</si>
  <si>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</si>
  <si>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</si>
  <si>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</si>
  <si>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</si>
  <si>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</si>
  <si>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</si>
  <si>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</si>
  <si>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</si>
  <si>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</si>
  <si>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</si>
  <si>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</si>
  <si>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</si>
  <si>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</si>
  <si>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</si>
  <si>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</si>
  <si>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</si>
  <si>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</si>
  <si>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</si>
  <si>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</si>
  <si>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</si>
  <si>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</si>
  <si>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</si>
  <si>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</si>
  <si>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</si>
  <si>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</si>
  <si>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</si>
  <si>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</si>
  <si>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</si>
  <si>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</si>
  <si>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</si>
  <si>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</si>
  <si>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</si>
  <si>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</si>
  <si>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</si>
  <si>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</si>
  <si>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</si>
  <si>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</si>
  <si>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</si>
  <si>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</si>
  <si>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</si>
  <si>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</si>
  <si>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</si>
  <si>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</si>
  <si>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</si>
  <si>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</si>
  <si>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</si>
  <si>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</si>
  <si>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</si>
  <si>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</si>
  <si>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</si>
  <si>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</si>
  <si>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</si>
  <si>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</si>
  <si>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</si>
  <si>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</si>
  <si>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</si>
  <si>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</si>
  <si>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</si>
  <si>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</si>
  <si>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</si>
  <si>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</si>
  <si>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</si>
  <si>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</si>
  <si>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</si>
  <si>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</si>
  <si>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</si>
  <si>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</si>
  <si>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</si>
  <si>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</si>
  <si>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</si>
  <si>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</si>
  <si>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</si>
  <si>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</si>
  <si>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</si>
  <si>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</si>
  <si>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</si>
  <si>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</si>
  <si>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</si>
  <si>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</si>
  <si>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</si>
  <si>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</si>
  <si>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</si>
  <si>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</si>
  <si>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</si>
  <si>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</si>
  <si>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</si>
  <si>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</si>
  <si>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</si>
  <si>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</si>
  <si>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</si>
  <si>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</si>
  <si>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</si>
  <si>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</si>
  <si>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</si>
  <si>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</si>
  <si>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</si>
  <si>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</si>
  <si>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</si>
  <si>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</si>
  <si>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</si>
  <si>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</si>
  <si>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</si>
  <si>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</si>
  <si>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</si>
  <si>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</si>
  <si>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</si>
  <si>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</si>
  <si>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</si>
  <si>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</si>
  <si>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</si>
  <si>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</si>
  <si>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</si>
  <si>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</si>
  <si>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</si>
  <si>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</si>
  <si>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</si>
  <si>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</si>
  <si>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</si>
  <si>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</si>
  <si>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</si>
  <si>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</si>
  <si>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</si>
  <si>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</si>
  <si>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</si>
  <si>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</si>
  <si>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</si>
  <si>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</si>
  <si>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</si>
  <si>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</si>
  <si>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</si>
  <si>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</si>
  <si>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</si>
  <si>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</si>
  <si>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</si>
  <si>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</si>
  <si>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</si>
  <si>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</si>
  <si>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</si>
  <si>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</si>
  <si>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</si>
  <si>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</si>
  <si>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</si>
  <si>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</si>
  <si>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</si>
  <si>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</si>
  <si>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</si>
  <si>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</si>
  <si>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</si>
  <si>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</si>
  <si>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</si>
  <si>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</si>
  <si>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</si>
  <si>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</si>
  <si>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</si>
  <si>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</si>
  <si>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</si>
  <si>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</si>
  <si>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</si>
  <si>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</si>
  <si>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</si>
  <si>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</si>
  <si>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</si>
  <si>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</si>
  <si>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</si>
  <si>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</si>
  <si>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</si>
  <si>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</si>
  <si>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</si>
  <si>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</si>
  <si>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</si>
  <si>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</si>
  <si>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</si>
  <si>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</si>
  <si>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</si>
  <si>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</si>
  <si>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</si>
  <si>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</si>
  <si>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</si>
  <si>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</si>
  <si>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</si>
  <si>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</si>
  <si>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</si>
  <si>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</si>
  <si>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</si>
  <si>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</si>
  <si>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</si>
  <si>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</si>
  <si>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</si>
  <si>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</si>
  <si>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</si>
  <si>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</si>
  <si>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</si>
  <si>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</si>
  <si>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</si>
  <si>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</si>
  <si>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</si>
  <si>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</si>
  <si>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</si>
  <si>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</si>
  <si>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</si>
  <si>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</si>
  <si>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</si>
  <si>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</si>
  <si>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</si>
  <si>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</si>
  <si>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</si>
  <si>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</si>
  <si>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</si>
  <si>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</si>
  <si>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</si>
  <si>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</si>
  <si>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</si>
  <si>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</si>
  <si>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</si>
  <si>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</si>
  <si>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</si>
  <si>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</si>
  <si>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</si>
  <si>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</si>
  <si>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</si>
  <si>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</si>
  <si>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</si>
  <si>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</si>
  <si>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</si>
  <si>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</si>
  <si>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</si>
  <si>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</si>
  <si>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</si>
  <si>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</si>
  <si>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</si>
  <si>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</si>
  <si>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</si>
  <si>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</si>
  <si>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</si>
  <si>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</si>
  <si>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</si>
  <si>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</si>
  <si>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</si>
  <si>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</si>
  <si>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</si>
  <si>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</si>
  <si>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</si>
  <si>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</si>
  <si>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</si>
  <si>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</si>
  <si>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</si>
  <si>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</si>
  <si>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</si>
  <si>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</si>
  <si>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</si>
  <si>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</si>
  <si>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</si>
  <si>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</si>
  <si>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</si>
  <si>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</si>
  <si>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</si>
  <si>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</si>
  <si>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</si>
  <si>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</si>
  <si>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</si>
  <si>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</si>
  <si>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</si>
  <si>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</si>
  <si>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</si>
  <si>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</si>
  <si>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</si>
  <si>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</si>
  <si>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</si>
  <si>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</si>
  <si>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</si>
  <si>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</si>
  <si>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</si>
  <si>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</si>
  <si>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</si>
  <si>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</si>
  <si>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</si>
  <si>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</si>
  <si>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</si>
  <si>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</si>
  <si>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</si>
  <si>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</si>
  <si>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</si>
  <si>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</si>
  <si>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</si>
  <si>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</si>
  <si>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</si>
  <si>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</si>
  <si>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</si>
  <si>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</si>
  <si>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</si>
  <si>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</si>
  <si>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</si>
  <si>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</si>
  <si>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</si>
  <si>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</si>
  <si>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</si>
  <si>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</si>
  <si>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</si>
  <si>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</si>
  <si>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</si>
  <si>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</si>
  <si>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</si>
  <si>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</si>
  <si>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</si>
  <si>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</si>
  <si>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</si>
  <si>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</si>
  <si>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</si>
  <si>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</si>
  <si>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</si>
  <si>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</si>
  <si>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</si>
  <si>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</si>
  <si>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</si>
  <si>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</si>
  <si>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</si>
  <si>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</si>
  <si>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</si>
  <si>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</si>
  <si>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</si>
  <si>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</si>
  <si>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</si>
  <si>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</si>
  <si>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</si>
  <si>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</si>
  <si>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</si>
  <si>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</si>
  <si>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</si>
  <si>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</si>
  <si>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</si>
  <si>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</si>
  <si>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</si>
  <si>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</si>
  <si>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</si>
  <si>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</si>
  <si>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</si>
  <si>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</si>
  <si>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</si>
  <si>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</si>
  <si>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</si>
  <si>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</si>
  <si>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</si>
  <si>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</si>
  <si>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</si>
  <si>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</si>
  <si>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</si>
  <si>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</si>
  <si>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</si>
  <si>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</si>
  <si>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</si>
  <si>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</si>
  <si>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</si>
  <si>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</si>
  <si>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</si>
  <si>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</si>
  <si>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</si>
  <si>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</si>
  <si>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</si>
  <si>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</si>
  <si>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</si>
  <si>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</si>
  <si>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</si>
  <si>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</si>
  <si>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</si>
  <si>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</si>
  <si>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</si>
  <si>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</si>
  <si>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</si>
  <si>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</si>
  <si>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</si>
  <si>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</si>
  <si>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</si>
  <si>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</si>
  <si>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</si>
  <si>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</si>
  <si>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</si>
  <si>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</si>
  <si>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</si>
  <si>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</si>
  <si>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</si>
  <si>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</si>
  <si>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</si>
  <si>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</si>
  <si>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</si>
  <si>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</si>
  <si>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</si>
  <si>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</si>
  <si>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</si>
  <si>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</si>
  <si>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</si>
  <si>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</si>
  <si>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</si>
  <si>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</si>
  <si>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</si>
  <si>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</si>
  <si>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</si>
  <si>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</si>
  <si>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</si>
  <si>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</si>
  <si>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</si>
  <si>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</si>
  <si>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</si>
  <si>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</si>
  <si>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</si>
  <si>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</si>
  <si>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</si>
  <si>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</si>
  <si>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</si>
  <si>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</si>
  <si>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</si>
  <si>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</si>
  <si>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</si>
  <si>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</si>
  <si>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</si>
  <si>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</si>
  <si>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</si>
  <si>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</si>
  <si>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</si>
  <si>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</si>
  <si>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</si>
  <si>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</si>
  <si>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</si>
  <si>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</si>
  <si>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</si>
  <si>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</si>
  <si>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</si>
  <si>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</si>
  <si>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</si>
  <si>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</si>
  <si>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</si>
  <si>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</si>
  <si>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</si>
  <si>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</si>
  <si>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</si>
  <si>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</si>
  <si>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</si>
  <si>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</si>
  <si>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</si>
  <si>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</si>
  <si>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</si>
  <si>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</si>
  <si>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</si>
  <si>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</si>
  <si>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</si>
  <si>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</si>
  <si>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</si>
  <si>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</si>
  <si>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</si>
  <si>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</si>
  <si>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</si>
  <si>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</si>
  <si>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</si>
  <si>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</si>
  <si>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</si>
  <si>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</si>
  <si>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</si>
  <si>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</si>
  <si>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</si>
  <si>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</si>
  <si>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</si>
  <si>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</si>
  <si>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</si>
  <si>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</si>
  <si>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</si>
  <si>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</si>
  <si>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</si>
  <si>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</si>
  <si>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</si>
  <si>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</si>
  <si>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</si>
  <si>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</si>
  <si>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</si>
  <si>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</si>
  <si>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</si>
  <si>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</si>
  <si>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</si>
  <si>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</si>
  <si>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</si>
  <si>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</si>
  <si>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</si>
  <si>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</si>
  <si>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</si>
  <si>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</si>
  <si>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</si>
  <si>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</si>
  <si>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</si>
  <si>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</si>
  <si>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</si>
  <si>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</si>
  <si>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</si>
  <si>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</si>
  <si>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</si>
  <si>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</si>
  <si>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</si>
  <si>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</si>
  <si>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</si>
  <si>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</si>
  <si>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</si>
  <si>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</si>
  <si>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</si>
  <si>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</si>
  <si>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</si>
  <si>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</si>
  <si>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</si>
  <si>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</si>
  <si>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</si>
  <si>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</si>
  <si>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</si>
  <si>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</si>
  <si>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</si>
  <si>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</si>
  <si>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</si>
  <si>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</si>
  <si>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</si>
  <si>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</si>
  <si>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</si>
  <si>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</si>
  <si>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</si>
  <si>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</si>
  <si>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</si>
  <si>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</si>
  <si>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</si>
  <si>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</si>
  <si>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</si>
  <si>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</si>
  <si>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</si>
  <si>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</si>
  <si>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</si>
  <si>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</si>
  <si>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</si>
  <si>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</si>
  <si>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</si>
  <si>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</si>
  <si>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</si>
  <si>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</si>
  <si>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</si>
  <si>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</si>
  <si>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</si>
  <si>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</si>
  <si>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</si>
  <si>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</si>
  <si>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</si>
  <si>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</si>
  <si>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</si>
  <si>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</si>
  <si>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</si>
  <si>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</si>
  <si>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</si>
  <si>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</si>
  <si>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</si>
  <si>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</si>
  <si>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</si>
  <si>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</si>
  <si>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</si>
  <si>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</si>
  <si>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</si>
  <si>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</si>
  <si>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</si>
  <si>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</si>
  <si>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</si>
  <si>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</si>
  <si>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</si>
  <si>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</si>
  <si>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</si>
  <si>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</si>
  <si>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</si>
  <si>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</si>
  <si>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</si>
  <si>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</si>
  <si>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</si>
  <si>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</si>
  <si>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</si>
  <si>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</si>
  <si>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</si>
  <si>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</si>
  <si>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</si>
  <si>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</si>
  <si>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</si>
  <si>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</si>
  <si>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</si>
  <si>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</si>
  <si>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</si>
  <si>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</si>
  <si>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</si>
  <si>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</si>
  <si>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</si>
  <si>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</si>
  <si>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</si>
  <si>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</si>
  <si>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</si>
  <si>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</si>
  <si>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</si>
  <si>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</si>
  <si>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</si>
  <si>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</si>
  <si>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</si>
  <si>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</si>
  <si>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</si>
  <si>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</si>
  <si>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</si>
  <si>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</si>
  <si>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</si>
  <si>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</si>
  <si>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</si>
  <si>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</si>
  <si>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</si>
  <si>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</si>
  <si>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</si>
  <si>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</si>
  <si>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</si>
  <si>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</si>
  <si>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</si>
  <si>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</si>
  <si>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</si>
  <si>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</si>
  <si>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</si>
  <si>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</si>
  <si>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</si>
  <si>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</si>
  <si>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</si>
  <si>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</si>
  <si>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</si>
  <si>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</si>
  <si>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</si>
  <si>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</si>
  <si>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</si>
  <si>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</si>
  <si>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</si>
  <si>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</si>
  <si>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</si>
  <si>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</si>
  <si>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</si>
  <si>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</si>
  <si>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</si>
  <si>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</si>
  <si>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</si>
  <si>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</si>
  <si>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</si>
  <si>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</si>
  <si>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</si>
  <si>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</si>
  <si>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</si>
  <si>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</si>
  <si>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</si>
  <si>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</si>
  <si>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</si>
  <si>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</si>
  <si>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</si>
  <si>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</si>
  <si>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</si>
  <si>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</si>
  <si>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</si>
  <si>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</si>
  <si>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</si>
  <si>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</si>
  <si>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</si>
  <si>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</si>
  <si>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</si>
  <si>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</si>
  <si>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</si>
  <si>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</si>
  <si>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</si>
  <si>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</si>
  <si>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</si>
  <si>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</si>
  <si>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</si>
  <si>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</si>
  <si>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</si>
  <si>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</si>
  <si>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</si>
  <si>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</si>
  <si>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</si>
  <si>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</si>
  <si>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</si>
  <si>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</si>
  <si>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</si>
  <si>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</si>
  <si>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</si>
  <si>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</si>
  <si>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</si>
  <si>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</si>
  <si>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</si>
  <si>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</si>
  <si>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</si>
  <si>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</si>
  <si>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</si>
  <si>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</si>
  <si>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</si>
  <si>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</si>
  <si>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</si>
  <si>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</si>
  <si>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</si>
  <si>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</si>
  <si>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</si>
  <si>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</si>
  <si>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</si>
  <si>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</si>
  <si>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</si>
  <si>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</si>
  <si>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</si>
  <si>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</si>
  <si>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</si>
  <si>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</si>
  <si>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</si>
  <si>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</si>
  <si>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</si>
  <si>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</si>
  <si>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</si>
  <si>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</si>
  <si>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</si>
  <si>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</si>
  <si>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</si>
  <si>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</si>
  <si>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</si>
  <si>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</si>
  <si>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</si>
  <si>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</si>
  <si>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</si>
  <si>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</si>
  <si>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</si>
  <si>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</si>
  <si>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</si>
  <si>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</si>
  <si>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</si>
  <si>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</si>
  <si>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</si>
  <si>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</si>
  <si>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</si>
  <si>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</si>
  <si>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</si>
  <si>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</si>
  <si>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</si>
  <si>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</si>
  <si>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</si>
  <si>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</si>
  <si>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</si>
  <si>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</si>
  <si>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</si>
  <si>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</si>
  <si>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</si>
  <si>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</si>
  <si>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</si>
  <si>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</si>
  <si>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</si>
  <si>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</si>
  <si>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</si>
  <si>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</si>
  <si>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</si>
  <si>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</si>
  <si>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</si>
  <si>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</si>
  <si>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</si>
  <si>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</si>
  <si>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</si>
  <si>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</si>
  <si>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</si>
  <si>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</si>
  <si>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</si>
  <si>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</si>
  <si>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</si>
  <si>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</si>
  <si>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</si>
  <si>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</si>
  <si>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</si>
  <si>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</si>
  <si>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</si>
  <si>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</si>
  <si>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</si>
  <si>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</si>
  <si>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</si>
  <si>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</si>
  <si>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</si>
  <si>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</si>
  <si>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</si>
  <si>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</si>
  <si>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</si>
  <si>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</si>
  <si>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</si>
  <si>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</si>
  <si>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</si>
  <si>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</si>
  <si>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</si>
  <si>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</si>
  <si>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</si>
  <si>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</si>
  <si>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</si>
  <si>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</si>
  <si>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</si>
  <si>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</si>
  <si>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</si>
  <si>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</si>
  <si>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</si>
  <si>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</si>
  <si>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</si>
  <si>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</si>
  <si>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</si>
  <si>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</si>
  <si>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</si>
  <si>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</si>
  <si>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</si>
  <si>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</si>
  <si>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</si>
  <si>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</si>
  <si>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</si>
  <si>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</si>
  <si>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</si>
  <si>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</si>
  <si>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</si>
  <si>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</si>
  <si>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</si>
  <si>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</si>
  <si>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</si>
  <si>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</si>
  <si>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</si>
  <si>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</si>
  <si>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</si>
  <si>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</si>
  <si>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</si>
  <si>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</si>
  <si>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</si>
  <si>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</si>
  <si>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</si>
  <si>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</si>
  <si>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</si>
  <si>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</si>
  <si>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</si>
  <si>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</si>
  <si>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</si>
  <si>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</si>
  <si>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</si>
  <si>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</si>
  <si>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</si>
  <si>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</si>
  <si>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</si>
  <si>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</si>
  <si>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</si>
  <si>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</si>
  <si>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</si>
  <si>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</si>
  <si>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</si>
  <si>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</si>
  <si>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</si>
  <si>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</si>
  <si>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</si>
  <si>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</si>
  <si>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</si>
  <si>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</si>
  <si>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</si>
  <si>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</si>
  <si>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</si>
  <si>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</si>
  <si>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</si>
  <si>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</si>
  <si>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</si>
  <si>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</si>
  <si>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</si>
  <si>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</si>
  <si>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</si>
  <si>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</si>
  <si>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</si>
  <si>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</si>
  <si>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</si>
  <si>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</si>
  <si>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</si>
  <si>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</si>
  <si>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</si>
  <si>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</si>
  <si>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</si>
  <si>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</si>
  <si>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</si>
  <si>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</si>
  <si>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</si>
  <si>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</si>
  <si>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</si>
  <si>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</si>
  <si>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</si>
  <si>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</si>
  <si>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</si>
  <si>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</si>
  <si>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</si>
  <si>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</si>
  <si>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</si>
  <si>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</si>
  <si>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</si>
  <si>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</si>
  <si>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</si>
  <si>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</si>
  <si>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</si>
  <si>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</si>
  <si>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</si>
  <si>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</si>
  <si>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</si>
  <si>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</si>
  <si>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</si>
  <si>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</si>
  <si>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</si>
  <si>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</si>
  <si>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</si>
  <si>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</si>
  <si>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</si>
  <si>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</si>
  <si>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</si>
  <si>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</si>
  <si>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</si>
  <si>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</si>
  <si>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</si>
  <si>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</si>
  <si>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</si>
  <si>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</si>
  <si>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</si>
  <si>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</si>
  <si>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</si>
  <si>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</si>
  <si>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</si>
  <si>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</si>
  <si>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</si>
  <si>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</si>
  <si>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</si>
  <si>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</si>
  <si>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</si>
  <si>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</si>
  <si>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</si>
  <si>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</si>
  <si>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</si>
  <si>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</si>
  <si>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</si>
  <si>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</si>
  <si>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</si>
  <si>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</si>
  <si>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</si>
  <si>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</si>
  <si>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</si>
  <si>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</si>
  <si>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</si>
  <si>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</si>
  <si>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</si>
  <si>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</si>
  <si>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</si>
  <si>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</si>
  <si>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</si>
  <si>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</si>
  <si>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</si>
  <si>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</si>
  <si>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</si>
  <si>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</si>
  <si>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</si>
  <si>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</si>
  <si>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</si>
  <si>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</si>
  <si>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</si>
  <si>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</si>
  <si>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</si>
  <si>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</si>
  <si>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</si>
  <si>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</si>
  <si>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</si>
  <si>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</si>
  <si>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</si>
  <si>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</si>
  <si>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</si>
  <si>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</si>
  <si>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</si>
  <si>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</si>
  <si>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</si>
  <si>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</si>
  <si>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</si>
  <si>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</si>
  <si>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</si>
  <si>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</si>
  <si>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</si>
  <si>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</si>
  <si>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</si>
  <si>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</si>
  <si>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</si>
  <si>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</si>
  <si>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</si>
  <si>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</si>
  <si>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</si>
  <si>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</si>
  <si>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</si>
  <si>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</si>
  <si>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</si>
  <si>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</si>
  <si>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</si>
  <si>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</si>
  <si>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</si>
  <si>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</si>
  <si>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</si>
  <si>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</si>
  <si>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</si>
  <si>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</si>
  <si>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</si>
  <si>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</si>
  <si>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</si>
  <si>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</si>
  <si>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</si>
  <si>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</si>
  <si>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</si>
  <si>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</si>
  <si>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</si>
  <si>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</si>
  <si>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</si>
  <si>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</si>
  <si>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</si>
  <si>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</si>
  <si>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</si>
  <si>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</si>
  <si>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</si>
  <si>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</si>
  <si>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</si>
  <si>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</si>
  <si>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</si>
  <si>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</si>
  <si>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</si>
  <si>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</si>
  <si>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</si>
  <si>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</si>
  <si>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</si>
  <si>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</si>
  <si>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</si>
  <si>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</si>
  <si>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</si>
  <si>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</si>
  <si>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</si>
  <si>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</si>
  <si>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</si>
  <si>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</si>
  <si>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</si>
  <si>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</si>
  <si>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</si>
  <si>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</si>
  <si>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</si>
  <si>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</si>
  <si>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</si>
  <si>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</si>
  <si>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</si>
  <si>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</si>
  <si>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</si>
  <si>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</si>
  <si>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</si>
  <si>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</si>
  <si>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</si>
  <si>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</si>
  <si>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</si>
  <si>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</si>
  <si>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</si>
  <si>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</si>
  <si>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</si>
  <si>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</si>
  <si>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</si>
  <si>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</si>
  <si>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</si>
  <si>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</si>
  <si>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</si>
  <si>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</si>
  <si>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</si>
  <si>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</si>
  <si>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</si>
  <si>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</si>
  <si>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</si>
  <si>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</si>
  <si>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</si>
  <si>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</si>
  <si>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</si>
  <si>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</si>
  <si>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</si>
  <si>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</si>
  <si>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</si>
  <si>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</si>
  <si>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</si>
  <si>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</si>
  <si>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</si>
  <si>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</si>
  <si>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</si>
  <si>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</si>
  <si>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</si>
  <si>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</si>
  <si>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</si>
  <si>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</si>
  <si>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</si>
  <si>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</si>
  <si>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</si>
  <si>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</si>
  <si>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</si>
  <si>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</si>
  <si>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</si>
  <si>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</si>
  <si>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</si>
  <si>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</si>
  <si>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</si>
  <si>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</si>
  <si>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</si>
  <si>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</si>
  <si>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</si>
  <si>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</si>
  <si>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</si>
  <si>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</si>
  <si>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</si>
  <si>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</si>
  <si>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</si>
  <si>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</si>
  <si>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</si>
  <si>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</si>
  <si>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</si>
  <si>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</si>
  <si>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</si>
  <si>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</si>
  <si>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</si>
  <si>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</si>
  <si>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</si>
  <si>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</si>
  <si>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</si>
  <si>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</si>
  <si>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</si>
  <si>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</si>
  <si>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</si>
  <si>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</si>
  <si>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</si>
  <si>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</si>
  <si>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</si>
  <si>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</si>
  <si>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</si>
  <si>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</si>
  <si>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</si>
  <si>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</si>
  <si>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</si>
  <si>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</si>
  <si>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</si>
  <si>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</si>
  <si>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</si>
  <si>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</si>
  <si>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</si>
  <si>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</si>
  <si>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</si>
  <si>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</si>
  <si>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</si>
  <si>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</si>
  <si>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</si>
  <si>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</si>
  <si>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</si>
  <si>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</si>
  <si>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</si>
  <si>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</si>
  <si>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</si>
  <si>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</si>
  <si>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</si>
  <si>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</si>
  <si>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</si>
  <si>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</si>
  <si>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</si>
  <si>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</si>
  <si>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</si>
  <si>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</si>
  <si>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</si>
  <si>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</si>
  <si>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</si>
  <si>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</si>
  <si>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</si>
  <si>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</si>
  <si>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</si>
  <si>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</si>
  <si>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</si>
  <si>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</si>
  <si>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</si>
  <si>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</si>
  <si>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</si>
  <si>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</si>
  <si>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</si>
  <si>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</si>
  <si>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</si>
  <si>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</si>
  <si>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</si>
  <si>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</si>
  <si>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</si>
  <si>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</si>
  <si>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</si>
  <si>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</si>
  <si>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</si>
  <si>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</si>
  <si>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</si>
  <si>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</si>
  <si>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</si>
  <si>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</si>
  <si>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</si>
  <si>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</si>
  <si>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</si>
  <si>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</si>
  <si>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</si>
  <si>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</si>
  <si>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</si>
  <si>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</si>
  <si>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</si>
  <si>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</si>
  <si>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</si>
  <si>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</si>
  <si>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</si>
  <si>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</si>
  <si>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</si>
  <si>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</si>
  <si>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</si>
  <si>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</si>
  <si>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</si>
  <si>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</si>
  <si>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</si>
  <si>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</si>
  <si>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</si>
  <si>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</si>
  <si>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</si>
  <si>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</si>
  <si>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</si>
  <si>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</si>
  <si>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</si>
  <si>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</si>
  <si>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</si>
  <si>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</si>
  <si>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</si>
  <si>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</si>
  <si>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</si>
  <si>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</si>
  <si>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</si>
  <si>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</si>
  <si>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</si>
  <si>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</si>
  <si>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</si>
  <si>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</si>
  <si>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</si>
  <si>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</si>
  <si>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</si>
  <si>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</si>
  <si>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</si>
  <si>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</si>
  <si>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</si>
  <si>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</si>
  <si>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</si>
  <si>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</si>
  <si>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</si>
  <si>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</si>
  <si>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</si>
  <si>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</si>
  <si>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</si>
  <si>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</si>
  <si>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</si>
  <si>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</si>
  <si>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</si>
  <si>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</si>
  <si>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</si>
  <si>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</si>
  <si>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</si>
  <si>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</si>
  <si>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</si>
  <si>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</si>
  <si>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</si>
  <si>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</si>
  <si>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</si>
  <si>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</si>
  <si>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</si>
  <si>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</si>
  <si>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</si>
  <si>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</si>
  <si>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</si>
  <si>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</si>
  <si>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</si>
  <si>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</si>
  <si>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</si>
  <si>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</si>
  <si>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</si>
  <si>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</si>
  <si>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</si>
  <si>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</si>
  <si>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</si>
  <si>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</si>
  <si>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</si>
  <si>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</si>
  <si>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</si>
  <si>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</si>
  <si>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</si>
  <si>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</si>
  <si>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</si>
  <si>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</si>
  <si>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</si>
  <si>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</si>
  <si>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</si>
  <si>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</si>
  <si>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</si>
  <si>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</si>
  <si>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</si>
  <si>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</si>
  <si>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</si>
  <si>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</si>
  <si>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</si>
  <si>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</si>
  <si>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</si>
  <si>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</si>
  <si>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</si>
  <si>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</si>
  <si>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</si>
  <si>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</si>
  <si>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</si>
  <si>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</si>
  <si>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</si>
  <si>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</si>
  <si>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</si>
  <si>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</si>
  <si>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</si>
  <si>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</si>
  <si>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</si>
  <si>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</si>
  <si>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</si>
  <si>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</si>
  <si>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</si>
  <si>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</si>
  <si>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</si>
  <si>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</si>
  <si>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</si>
  <si>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</si>
  <si>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</si>
  <si>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</si>
  <si>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</si>
  <si>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</si>
  <si>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</si>
  <si>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</si>
  <si>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</si>
  <si>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</si>
  <si>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</si>
  <si>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</si>
  <si>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</si>
  <si>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</si>
  <si>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</si>
  <si>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</si>
  <si>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</si>
  <si>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</si>
  <si>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</si>
  <si>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</si>
  <si>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</si>
  <si>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</si>
  <si>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</si>
  <si>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</si>
  <si>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</si>
  <si>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</si>
  <si>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</si>
  <si>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</si>
  <si>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</si>
  <si>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</si>
  <si>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</si>
  <si>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</si>
  <si>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</si>
  <si>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</si>
  <si>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</si>
  <si>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</si>
  <si>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</si>
  <si>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</si>
  <si>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</si>
  <si>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</si>
  <si>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</si>
  <si>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</si>
  <si>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</si>
  <si>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</si>
  <si>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</si>
  <si>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</si>
  <si>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</si>
  <si>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</si>
  <si>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</si>
  <si>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</si>
  <si>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</si>
  <si>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</si>
  <si>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</si>
  <si>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</si>
  <si>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</si>
  <si>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</si>
  <si>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</si>
  <si>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</si>
  <si>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</si>
  <si>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</si>
  <si>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</si>
  <si>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</si>
  <si>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</si>
  <si>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</si>
  <si>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</si>
  <si>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</si>
  <si>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</si>
  <si>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</si>
  <si>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</si>
  <si>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</si>
  <si>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</si>
  <si>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</si>
  <si>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</si>
  <si>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</si>
  <si>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</si>
  <si>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</si>
  <si>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</si>
  <si>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</si>
  <si>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</si>
  <si>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</si>
  <si>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</si>
  <si>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</si>
  <si>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</si>
  <si>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</si>
  <si>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</si>
  <si>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</si>
  <si>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</si>
  <si>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</si>
  <si>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</si>
  <si>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</si>
  <si>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</si>
  <si>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</si>
  <si>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</si>
  <si>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</si>
  <si>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</si>
  <si>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</si>
  <si>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</si>
  <si>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</si>
  <si>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</si>
  <si>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</si>
  <si>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</si>
  <si>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</si>
  <si>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</si>
  <si>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</si>
  <si>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</si>
  <si>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</si>
  <si>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</si>
  <si>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</si>
  <si>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</si>
  <si>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</si>
  <si>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</si>
  <si>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</si>
  <si>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</si>
  <si>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</si>
  <si>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</si>
  <si>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</si>
  <si>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</si>
  <si>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</si>
  <si>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</si>
  <si>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</si>
  <si>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</si>
  <si>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</si>
  <si>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</si>
  <si>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</si>
  <si>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</si>
  <si>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</si>
  <si>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</si>
  <si>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</si>
  <si>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</si>
  <si>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</si>
  <si>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</si>
  <si>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</si>
  <si>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</si>
  <si>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</si>
  <si>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</si>
  <si>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</si>
  <si>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</si>
  <si>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</si>
  <si>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</si>
  <si>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</si>
  <si>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</si>
  <si>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</si>
  <si>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</si>
  <si>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</si>
  <si>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</si>
  <si>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</si>
  <si>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</si>
  <si>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</si>
  <si>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</si>
  <si>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</si>
  <si>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</si>
  <si>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</si>
  <si>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</si>
  <si>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</si>
  <si>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</si>
  <si>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</si>
  <si>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</si>
  <si>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</si>
  <si>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</si>
  <si>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</si>
  <si>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</si>
  <si>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</si>
  <si>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</si>
  <si>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</si>
  <si>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</si>
  <si>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</si>
  <si>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</si>
  <si>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</si>
  <si>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</si>
  <si>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</si>
  <si>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</si>
  <si>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</si>
  <si>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</si>
  <si>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</si>
  <si>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</si>
  <si>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</si>
  <si>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</si>
  <si>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</si>
  <si>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</si>
  <si>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</si>
  <si>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</si>
  <si>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</si>
  <si>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</si>
  <si>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</si>
  <si>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</si>
  <si>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</si>
  <si>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</si>
  <si>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</si>
  <si>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</si>
  <si>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</si>
  <si>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</si>
  <si>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</si>
  <si>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</si>
  <si>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</si>
  <si>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</si>
  <si>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</si>
  <si>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</si>
  <si>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</si>
  <si>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</si>
  <si>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</si>
  <si>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</si>
  <si>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</si>
  <si>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</si>
  <si>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</si>
  <si>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</si>
  <si>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</si>
  <si>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</si>
  <si>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</si>
  <si>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</si>
  <si>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</si>
  <si>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</si>
  <si>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</si>
  <si>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</si>
  <si>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</si>
  <si>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</si>
  <si>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</si>
  <si>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</si>
  <si>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</si>
  <si>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</si>
  <si>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</si>
  <si>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</si>
  <si>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</si>
  <si>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</si>
  <si>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</si>
  <si>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</si>
  <si>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</si>
  <si>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</si>
  <si>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</si>
  <si>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</si>
  <si>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</si>
  <si>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</si>
  <si>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</si>
  <si>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</si>
  <si>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</si>
  <si>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</si>
  <si>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</si>
  <si>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</si>
  <si>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</si>
  <si>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</si>
  <si>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</si>
  <si>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</si>
  <si>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</si>
  <si>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</si>
  <si>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</si>
  <si>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</si>
  <si>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</si>
  <si>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</si>
  <si>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</si>
  <si>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</si>
  <si>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</si>
  <si>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</si>
  <si>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</si>
  <si>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</si>
  <si>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</si>
  <si>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</si>
  <si>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</si>
  <si>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</si>
  <si>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</si>
  <si>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</si>
  <si>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</si>
  <si>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</si>
  <si>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</si>
  <si>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</si>
  <si>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</si>
  <si>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</si>
  <si>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</si>
  <si>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</si>
  <si>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</si>
  <si>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</si>
  <si>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</si>
  <si>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</si>
  <si>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</si>
  <si>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</si>
  <si>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</si>
  <si>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</si>
  <si>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</si>
  <si>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</si>
  <si>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</si>
  <si>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</si>
  <si>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</si>
  <si>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</si>
  <si>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</si>
  <si>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</si>
  <si>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</si>
  <si>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</si>
  <si>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</si>
  <si>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</si>
  <si>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</si>
  <si>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</si>
  <si>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</si>
  <si>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</si>
  <si>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</si>
  <si>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</si>
  <si>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</si>
  <si>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</si>
  <si>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</si>
  <si>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</si>
  <si>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</si>
  <si>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</si>
  <si>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</si>
  <si>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</si>
  <si>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</si>
  <si>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</si>
  <si>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</si>
  <si>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</si>
  <si>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</si>
  <si>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</si>
  <si>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</si>
  <si>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</si>
  <si>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</si>
  <si>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</si>
  <si>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</si>
  <si>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</si>
  <si>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</si>
  <si>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</si>
  <si>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</si>
  <si>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</si>
  <si>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</si>
  <si>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</si>
  <si>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</si>
  <si>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</si>
  <si>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</si>
  <si>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</si>
  <si>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</si>
  <si>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</si>
  <si>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</si>
  <si>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</si>
  <si>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</si>
  <si>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</si>
  <si>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</si>
  <si>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</si>
  <si>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</si>
  <si>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</si>
  <si>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</si>
  <si>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</si>
  <si>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</si>
  <si>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</si>
  <si>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</si>
  <si>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</si>
  <si>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</si>
  <si>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</si>
  <si>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</si>
  <si>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</si>
  <si>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</si>
  <si>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</si>
  <si>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</si>
  <si>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</si>
  <si>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</si>
  <si>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</si>
  <si>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</si>
  <si>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</si>
  <si>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</si>
  <si>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</si>
  <si>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</si>
  <si>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</si>
  <si>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</si>
  <si>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</si>
  <si>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</si>
  <si>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</si>
  <si>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</si>
  <si>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</si>
  <si>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</si>
  <si>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</si>
  <si>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</si>
  <si>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</si>
  <si>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</si>
  <si>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</si>
  <si>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</si>
  <si>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</si>
  <si>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</si>
  <si>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</si>
  <si>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</si>
  <si>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</si>
  <si>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</si>
  <si>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</si>
  <si>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</si>
  <si>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</si>
  <si>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</si>
  <si>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</si>
  <si>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</si>
  <si>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</si>
  <si>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</si>
  <si>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</si>
  <si>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</si>
  <si>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</si>
  <si>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</si>
  <si>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</si>
  <si>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</si>
  <si>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</si>
  <si>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</si>
  <si>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</si>
  <si>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</si>
  <si>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</si>
  <si>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</si>
  <si>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</si>
  <si>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</si>
  <si>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</si>
  <si>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</si>
  <si>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</si>
  <si>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</si>
  <si>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</si>
  <si>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</si>
  <si>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</si>
  <si>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</si>
  <si>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</si>
  <si>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</si>
  <si>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</si>
  <si>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</si>
  <si>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</si>
  <si>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</si>
  <si>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</si>
  <si>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</si>
  <si>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</si>
  <si>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</si>
  <si>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</si>
  <si>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</si>
  <si>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</si>
  <si>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</si>
  <si>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</si>
  <si>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</si>
  <si>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</si>
  <si>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</si>
  <si>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</si>
  <si>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</si>
  <si>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</si>
  <si>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</si>
  <si>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</si>
  <si>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</si>
  <si>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</si>
  <si>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</si>
  <si>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</si>
  <si>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</si>
  <si>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</si>
  <si>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</si>
  <si>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</si>
  <si>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</si>
  <si>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</si>
  <si>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</si>
  <si>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</si>
  <si>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</si>
  <si>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</si>
  <si>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</si>
  <si>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</si>
  <si>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</si>
  <si>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</si>
  <si>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</si>
  <si>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</si>
  <si>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</si>
  <si>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</si>
  <si>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</si>
  <si>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</si>
  <si>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</si>
  <si>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</si>
  <si>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</si>
  <si>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</si>
  <si>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</si>
  <si>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</si>
  <si>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</si>
  <si>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</si>
  <si>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</si>
  <si>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</si>
  <si>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</si>
  <si>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</si>
  <si>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</si>
  <si>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</si>
  <si>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</si>
  <si>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</si>
  <si>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</si>
  <si>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</si>
  <si>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</si>
  <si>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</si>
  <si>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</si>
  <si>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</si>
  <si>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</si>
  <si>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</si>
  <si>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</si>
  <si>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</si>
  <si>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</si>
  <si>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</si>
  <si>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</si>
  <si>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</si>
  <si>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</si>
  <si>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</si>
  <si>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</si>
  <si>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</si>
  <si>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</si>
  <si>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</si>
  <si>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</si>
  <si>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</si>
  <si>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</si>
  <si>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</si>
  <si>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</si>
  <si>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</si>
  <si>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</si>
  <si>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</si>
  <si>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</si>
  <si>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</si>
  <si>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</si>
  <si>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</si>
  <si>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</si>
  <si>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</si>
  <si>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</si>
  <si>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</si>
  <si>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</si>
  <si>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</si>
  <si>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</si>
  <si>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</si>
  <si>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</si>
  <si>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</si>
  <si>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</si>
  <si>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</si>
  <si>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</si>
  <si>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</si>
  <si>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</si>
  <si>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</si>
  <si>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</si>
  <si>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</si>
  <si>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</si>
  <si>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</si>
  <si>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</si>
  <si>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</si>
  <si>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</si>
  <si>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</si>
  <si>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</si>
  <si>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</si>
  <si>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</si>
  <si>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</si>
  <si>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</si>
  <si>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</si>
  <si>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</si>
  <si>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</si>
  <si>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</si>
  <si>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</si>
  <si>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</si>
  <si>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</si>
  <si>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</si>
  <si>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</si>
  <si>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</si>
  <si>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</si>
  <si>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</si>
  <si>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</si>
  <si>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</si>
  <si>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</si>
  <si>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</si>
  <si>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</si>
  <si>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</si>
  <si>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</si>
  <si>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</si>
  <si>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</si>
  <si>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</si>
  <si>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</si>
  <si>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</si>
  <si>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</si>
  <si>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</si>
  <si>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</si>
  <si>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</si>
  <si>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</si>
  <si>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</si>
  <si>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</si>
  <si>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</si>
  <si>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</si>
  <si>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</si>
  <si>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</si>
  <si>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</si>
  <si>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</si>
  <si>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</si>
  <si>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</si>
  <si>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</si>
  <si>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</si>
  <si>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</si>
  <si>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</si>
  <si>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</si>
  <si>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</si>
  <si>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</si>
  <si>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</si>
  <si>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</si>
  <si>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</si>
  <si>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</si>
  <si>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</si>
  <si>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</si>
  <si>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</si>
  <si>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</si>
  <si>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</si>
  <si>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</si>
  <si>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</si>
  <si>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</si>
  <si>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</si>
  <si>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</si>
  <si>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</si>
  <si>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</si>
  <si>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</si>
  <si>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</si>
  <si>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</si>
  <si>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</si>
  <si>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</si>
  <si>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</si>
  <si>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</si>
  <si>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</si>
  <si>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</si>
  <si>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</si>
  <si>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</si>
  <si>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</si>
  <si>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</si>
  <si>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</si>
  <si>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</si>
  <si>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</si>
  <si>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</si>
  <si>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</si>
  <si>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</si>
  <si>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</si>
  <si>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</si>
  <si>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</si>
  <si>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</si>
  <si>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</si>
  <si>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</si>
  <si>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</si>
  <si>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</si>
  <si>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</si>
  <si>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</si>
  <si>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</si>
  <si>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</si>
  <si>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</si>
  <si>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</si>
  <si>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</si>
  <si>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</si>
  <si>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</si>
  <si>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</si>
  <si>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</si>
  <si>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</si>
  <si>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</si>
  <si>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</si>
  <si>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</si>
  <si>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</si>
  <si>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</si>
  <si>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</si>
  <si>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</si>
  <si>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</si>
  <si>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</si>
  <si>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</si>
  <si>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</si>
  <si>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</si>
  <si>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</si>
  <si>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</si>
  <si>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</si>
  <si>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</si>
  <si>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</si>
  <si>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</si>
  <si>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</si>
  <si>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</si>
  <si>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</si>
  <si>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</si>
  <si>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</si>
  <si>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</si>
  <si>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</si>
  <si>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</si>
  <si>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</si>
  <si>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</si>
  <si>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</si>
  <si>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</si>
  <si>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</si>
  <si>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</si>
  <si>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</si>
  <si>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</si>
  <si>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</si>
  <si>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</si>
  <si>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</si>
  <si>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</si>
  <si>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</si>
  <si>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</si>
  <si>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</si>
  <si>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</si>
  <si>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</si>
  <si>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</si>
  <si>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</si>
  <si>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</si>
  <si>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</si>
  <si>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</si>
  <si>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</si>
  <si>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</si>
  <si>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</si>
  <si>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</si>
  <si>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</si>
  <si>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</si>
  <si>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</si>
  <si>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</si>
  <si>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</si>
  <si>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</si>
  <si>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</si>
  <si>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</si>
  <si>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</si>
  <si>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</si>
  <si>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</si>
  <si>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</si>
  <si>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</si>
  <si>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</si>
  <si>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</si>
  <si>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</si>
  <si>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</si>
  <si>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</si>
  <si>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</si>
  <si>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</si>
  <si>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</si>
  <si>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</si>
  <si>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</si>
  <si>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</si>
  <si>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</si>
  <si>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</si>
  <si>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</si>
  <si>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</si>
  <si>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</si>
  <si>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</si>
  <si>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</si>
  <si>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</si>
  <si>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</si>
  <si>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</si>
  <si>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</si>
  <si>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</si>
  <si>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</si>
  <si>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</si>
  <si>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</si>
  <si>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</si>
  <si>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</si>
  <si>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</si>
  <si>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</si>
  <si>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</si>
  <si>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</si>
  <si>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</si>
  <si>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</si>
  <si>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</si>
  <si>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</si>
  <si>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</si>
  <si>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</si>
  <si>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</si>
  <si>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</si>
  <si>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</si>
  <si>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</si>
  <si>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</si>
  <si>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</si>
  <si>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</si>
  <si>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</si>
  <si>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</si>
  <si>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</si>
  <si>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</si>
  <si>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</si>
  <si>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</si>
  <si>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</si>
  <si>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</si>
  <si>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</si>
  <si>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</si>
  <si>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</si>
  <si>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</si>
  <si>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</si>
  <si>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</si>
  <si>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</si>
  <si>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</si>
  <si>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</si>
  <si>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</si>
  <si>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</si>
  <si>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</si>
  <si>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</si>
  <si>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</si>
  <si>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</si>
  <si>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</si>
  <si>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</si>
  <si>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</si>
  <si>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</si>
  <si>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</si>
  <si>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</si>
  <si>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</si>
  <si>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</si>
  <si>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</si>
  <si>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</si>
  <si>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</si>
  <si>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</si>
  <si>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</si>
  <si>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</si>
  <si>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</si>
  <si>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</si>
  <si>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</si>
  <si>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</si>
  <si>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</si>
  <si>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</si>
  <si>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</si>
  <si>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</si>
  <si>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</si>
  <si>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</si>
  <si>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</si>
  <si>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</si>
  <si>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</si>
  <si>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</si>
  <si>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</si>
  <si>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</si>
  <si>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</si>
  <si>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</si>
  <si>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</si>
  <si>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</si>
  <si>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</si>
  <si>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</si>
  <si>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</si>
  <si>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</si>
  <si>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</si>
  <si>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</si>
  <si>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</si>
  <si>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</si>
  <si>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</si>
  <si>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</si>
  <si>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</si>
  <si>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</si>
  <si>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</si>
  <si>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</si>
  <si>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</si>
  <si>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</si>
  <si>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</si>
  <si>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</si>
  <si>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</si>
  <si>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</si>
  <si>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</si>
  <si>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</si>
  <si>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</si>
  <si>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</si>
  <si>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</si>
  <si>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</si>
  <si>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</si>
  <si>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</si>
  <si>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</si>
  <si>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</si>
  <si>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</si>
  <si>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</si>
  <si>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</si>
  <si>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</si>
  <si>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</si>
  <si>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</si>
  <si>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</si>
  <si>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</si>
  <si>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</si>
  <si>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</si>
  <si>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</si>
  <si>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</si>
  <si>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</si>
  <si>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</si>
  <si>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</si>
  <si>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</si>
  <si>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</si>
  <si>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</si>
  <si>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</si>
  <si>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</si>
  <si>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</si>
  <si>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</si>
  <si>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</si>
  <si>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</si>
  <si>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</si>
  <si>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</si>
  <si>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</si>
  <si>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</si>
  <si>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</si>
  <si>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</si>
  <si>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</si>
  <si>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</si>
  <si>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</si>
  <si>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</si>
  <si>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</si>
  <si>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</si>
  <si>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</si>
  <si>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</si>
  <si>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</si>
  <si>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</si>
  <si>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</si>
  <si>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</si>
  <si>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</si>
  <si>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</si>
  <si>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</si>
  <si>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</si>
  <si>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</si>
  <si>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</si>
  <si>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</si>
  <si>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</si>
  <si>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</si>
  <si>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</si>
  <si>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</si>
  <si>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</si>
  <si>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</si>
  <si>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</si>
  <si>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</si>
  <si>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</si>
  <si>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</si>
  <si>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</si>
  <si>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</si>
  <si>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</si>
  <si>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</si>
  <si>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</si>
  <si>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</si>
  <si>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</si>
  <si>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</si>
  <si>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</si>
  <si>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</si>
  <si>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</si>
  <si>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</si>
  <si>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</si>
  <si>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</si>
  <si>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</si>
  <si>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</si>
  <si>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</si>
  <si>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</si>
  <si>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</si>
  <si>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</si>
  <si>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</si>
  <si>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</si>
  <si>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</si>
  <si>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</si>
  <si>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</si>
  <si>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</si>
  <si>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</si>
  <si>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</si>
  <si>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</si>
  <si>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</si>
  <si>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</si>
  <si>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</si>
  <si>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</si>
  <si>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</si>
  <si>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</si>
  <si>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</si>
  <si>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</si>
  <si>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</si>
  <si>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</si>
  <si>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</si>
  <si>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</si>
  <si>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</si>
  <si>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</si>
  <si>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</si>
  <si>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</si>
  <si>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</si>
  <si>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</si>
  <si>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</si>
  <si>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</si>
  <si>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</si>
  <si>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</si>
  <si>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</si>
  <si>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</si>
  <si>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</si>
  <si>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</si>
  <si>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</si>
  <si>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</si>
  <si>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</si>
  <si>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</si>
  <si>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</si>
  <si>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</si>
  <si>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</si>
  <si>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</si>
  <si>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</si>
  <si>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</si>
  <si>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</si>
  <si>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</si>
  <si>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</si>
  <si>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</si>
  <si>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</si>
  <si>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</si>
  <si>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</si>
  <si>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</si>
  <si>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</si>
  <si>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</si>
  <si>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</si>
  <si>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</si>
  <si>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</si>
  <si>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</si>
  <si>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</si>
  <si>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</si>
  <si>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</si>
  <si>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</si>
  <si>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</si>
  <si>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</si>
  <si>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</si>
  <si>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</si>
  <si>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</si>
  <si>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</si>
  <si>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</si>
  <si>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</si>
  <si>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</si>
  <si>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</si>
  <si>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</si>
  <si>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</si>
  <si>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</si>
  <si>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</si>
  <si>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</si>
  <si>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</si>
  <si>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</si>
  <si>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</si>
  <si>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</si>
  <si>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</si>
  <si>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</si>
  <si>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</si>
  <si>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</si>
  <si>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</si>
  <si>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</si>
  <si>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</si>
  <si>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</si>
  <si>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</si>
  <si>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</si>
  <si>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</si>
  <si>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</si>
  <si>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</si>
  <si>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</si>
  <si>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</si>
  <si>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</si>
  <si>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</si>
  <si>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</si>
  <si>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</si>
  <si>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</si>
  <si>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</si>
  <si>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</si>
  <si>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</si>
  <si>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</si>
  <si>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</si>
  <si>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</si>
  <si>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</si>
  <si>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</si>
  <si>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</si>
  <si>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</si>
  <si>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</si>
  <si>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</si>
  <si>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</si>
  <si>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</si>
  <si>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</si>
  <si>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</si>
  <si>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</si>
  <si>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</si>
  <si>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</si>
  <si>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</si>
  <si>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</si>
  <si>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</si>
  <si>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</si>
  <si>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</si>
  <si>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</si>
  <si>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</si>
  <si>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</si>
  <si>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</si>
  <si>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</si>
  <si>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</si>
  <si>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</si>
  <si>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</si>
  <si>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</si>
  <si>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</si>
  <si>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</si>
  <si>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</si>
  <si>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</si>
  <si>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</si>
  <si>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</si>
  <si>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</si>
  <si>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</si>
  <si>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</si>
  <si>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</si>
  <si>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</si>
  <si>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</si>
  <si>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</si>
  <si>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</si>
  <si>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</si>
  <si>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</si>
  <si>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</si>
  <si>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</si>
  <si>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</si>
  <si>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</si>
  <si>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</si>
  <si>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</si>
  <si>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</si>
  <si>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</si>
  <si>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</si>
  <si>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</si>
  <si>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</si>
  <si>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</si>
  <si>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</si>
  <si>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</si>
  <si>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</si>
  <si>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</si>
  <si>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</si>
  <si>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</si>
  <si>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</si>
  <si>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</si>
  <si>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</si>
  <si>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</si>
  <si>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</si>
  <si>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</si>
  <si>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</si>
  <si>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</si>
  <si>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</si>
  <si>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</si>
  <si>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</si>
  <si>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</si>
  <si>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</si>
  <si>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</si>
  <si>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</si>
  <si>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</si>
  <si>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</si>
  <si>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</si>
  <si>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</si>
  <si>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</si>
  <si>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</si>
  <si>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</si>
  <si>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</si>
  <si>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</si>
  <si>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</si>
  <si>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</si>
  <si>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</si>
  <si>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</si>
  <si>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</si>
  <si>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</si>
  <si>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</si>
  <si>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</si>
  <si>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</si>
  <si>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</si>
  <si>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</si>
  <si>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</si>
  <si>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</si>
  <si>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</si>
  <si>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</si>
  <si>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</si>
  <si>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</si>
  <si>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</si>
  <si>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</si>
  <si>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</si>
  <si>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</si>
  <si>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</si>
  <si>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</si>
  <si>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</si>
  <si>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</si>
  <si>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</si>
  <si>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</si>
  <si>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</si>
  <si>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</si>
  <si>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</si>
  <si>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</si>
  <si>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</si>
  <si>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</si>
  <si>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</si>
  <si>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</si>
  <si>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</si>
  <si>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</si>
  <si>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</si>
  <si>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</si>
  <si>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</si>
  <si>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</si>
  <si>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</si>
  <si>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</si>
  <si>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</si>
  <si>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</si>
  <si>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</si>
  <si>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</si>
  <si>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</si>
  <si>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</si>
  <si>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</si>
  <si>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</si>
  <si>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</si>
  <si>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</si>
  <si>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</si>
  <si>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</si>
  <si>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</si>
  <si>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</si>
  <si>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</si>
  <si>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</si>
  <si>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</si>
  <si>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</si>
  <si>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</si>
  <si>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</si>
  <si>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</si>
  <si>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</si>
  <si>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</si>
  <si>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</si>
  <si>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</si>
  <si>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</si>
  <si>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</si>
  <si>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</si>
  <si>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</si>
  <si>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</si>
  <si>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</si>
  <si>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</si>
  <si>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</si>
  <si>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</si>
  <si>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</si>
  <si>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</si>
  <si>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</si>
  <si>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</si>
  <si>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</si>
  <si>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</si>
  <si>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</si>
  <si>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</si>
  <si>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</si>
  <si>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</si>
  <si>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</si>
  <si>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</si>
  <si>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</si>
  <si>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</si>
  <si>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</si>
  <si>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</si>
  <si>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</si>
  <si>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</si>
  <si>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</si>
  <si>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</si>
  <si>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</si>
  <si>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</si>
  <si>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</si>
  <si>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</si>
  <si>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</si>
  <si>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</si>
  <si>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</si>
  <si>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</si>
  <si>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</si>
  <si>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</si>
  <si>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</si>
  <si>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</si>
  <si>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</si>
  <si>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</si>
  <si>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</si>
  <si>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</si>
  <si>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</si>
  <si>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</si>
  <si>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</si>
  <si>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</si>
  <si>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</si>
  <si>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</si>
  <si>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</si>
  <si>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</si>
  <si>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</si>
  <si>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</si>
  <si>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</si>
  <si>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</si>
  <si>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</si>
  <si>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</si>
  <si>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</si>
  <si>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</si>
  <si>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</si>
  <si>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</si>
  <si>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</si>
  <si>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</si>
  <si>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</si>
  <si>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</si>
  <si>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</si>
  <si>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</si>
  <si>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</si>
  <si>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</si>
  <si>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</si>
  <si>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</si>
  <si>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</si>
  <si>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</si>
  <si>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</si>
  <si>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</si>
  <si>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</si>
  <si>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</si>
  <si>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</si>
  <si>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</si>
  <si>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</si>
  <si>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</si>
  <si>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</si>
  <si>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</si>
  <si>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</si>
  <si>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</si>
  <si>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</si>
  <si>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</si>
  <si>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</si>
  <si>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</si>
  <si>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</si>
  <si>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</si>
  <si>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</si>
  <si>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</si>
  <si>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</si>
  <si>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</si>
  <si>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</si>
  <si>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</si>
  <si>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</si>
  <si>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</si>
  <si>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</si>
  <si>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</si>
  <si>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</si>
  <si>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</si>
  <si>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</si>
  <si>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</si>
  <si>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</si>
  <si>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</si>
  <si>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</si>
  <si>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</si>
  <si>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</si>
  <si>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</si>
  <si>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</si>
  <si>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</si>
  <si>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</si>
  <si>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</si>
  <si>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</si>
  <si>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</si>
  <si>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</si>
  <si>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</si>
  <si>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</si>
  <si>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</si>
  <si>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</si>
  <si>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</si>
  <si>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</si>
  <si>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</si>
  <si>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</si>
  <si>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</si>
  <si>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</si>
  <si>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</si>
  <si>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</si>
  <si>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</si>
  <si>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</si>
  <si>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</si>
  <si>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</si>
  <si>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</si>
  <si>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</si>
  <si>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</si>
  <si>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</si>
  <si>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</si>
  <si>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</si>
  <si>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</si>
  <si>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</si>
  <si>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</si>
  <si>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</si>
  <si>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</si>
  <si>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</si>
  <si>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</si>
  <si>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</si>
  <si>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</si>
  <si>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</si>
  <si>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</si>
  <si>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</si>
  <si>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</si>
  <si>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</si>
  <si>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</si>
  <si>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</si>
  <si>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</si>
  <si>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</si>
  <si>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</si>
  <si>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</si>
  <si>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</si>
  <si>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</si>
  <si>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</si>
  <si>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</si>
  <si>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</si>
  <si>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</si>
  <si>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</si>
  <si>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</si>
  <si>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</si>
  <si>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</si>
  <si>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</si>
  <si>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</si>
  <si>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</si>
  <si>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</si>
  <si>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</si>
  <si>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</si>
  <si>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</si>
  <si>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</si>
  <si>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</si>
  <si>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</si>
  <si>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</si>
  <si>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</si>
  <si>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</si>
  <si>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</si>
  <si>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</si>
  <si>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</si>
  <si>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</si>
  <si>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</si>
  <si>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</si>
  <si>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</si>
  <si>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</si>
  <si>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</si>
  <si>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</si>
  <si>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</si>
  <si>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</si>
  <si>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</si>
  <si>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</si>
  <si>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</si>
  <si>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</si>
  <si>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</si>
  <si>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</si>
  <si>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</si>
  <si>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</si>
  <si>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</si>
  <si>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</si>
  <si>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</si>
  <si>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</si>
  <si>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</si>
  <si>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</si>
  <si>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</si>
  <si>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</si>
  <si>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</si>
  <si>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</si>
  <si>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</si>
  <si>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</si>
  <si>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</si>
  <si>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</si>
  <si>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</si>
  <si>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</si>
  <si>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</si>
  <si>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</si>
  <si>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</si>
  <si>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</si>
  <si>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</si>
  <si>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</si>
  <si>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</si>
  <si>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</si>
  <si>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</si>
  <si>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</si>
  <si>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</si>
  <si>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</si>
  <si>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</si>
  <si>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</si>
  <si>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</si>
  <si>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</si>
  <si>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</si>
  <si>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</si>
  <si>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</si>
  <si>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</si>
  <si>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</si>
  <si>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</si>
  <si>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</si>
  <si>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</si>
  <si>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</si>
  <si>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</si>
  <si>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</si>
  <si>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</si>
  <si>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</si>
  <si>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</si>
  <si>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</si>
  <si>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</si>
  <si>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</si>
  <si>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</si>
  <si>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</si>
  <si>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</si>
  <si>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</si>
  <si>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</si>
  <si>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</si>
  <si>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</si>
  <si>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</si>
  <si>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</si>
  <si>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</si>
  <si>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</si>
  <si>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</si>
  <si>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</si>
  <si>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</si>
  <si>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</si>
  <si>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</si>
  <si>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</si>
  <si>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</si>
  <si>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</si>
  <si>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</si>
  <si>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</si>
  <si>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</si>
  <si>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</si>
  <si>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</si>
  <si>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</si>
  <si>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</si>
  <si>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</si>
  <si>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</si>
  <si>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</si>
  <si>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</si>
  <si>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</si>
  <si>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</si>
  <si>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</si>
  <si>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</si>
  <si>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</si>
  <si>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</si>
  <si>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</si>
  <si>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</si>
  <si>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</si>
  <si>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</si>
  <si>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</si>
  <si>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</si>
  <si>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</si>
  <si>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</si>
  <si>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</si>
  <si>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</si>
  <si>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</si>
  <si>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</si>
  <si>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</si>
  <si>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</si>
  <si>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</si>
  <si>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</si>
  <si>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</si>
  <si>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</si>
  <si>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</si>
  <si>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</si>
  <si>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</si>
  <si>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</si>
  <si>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</si>
  <si>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</si>
  <si>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</si>
  <si>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</si>
  <si>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</si>
  <si>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</si>
  <si>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</si>
  <si>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</si>
  <si>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</si>
  <si>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</si>
  <si>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</si>
  <si>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</si>
  <si>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</si>
  <si>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</si>
  <si>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</si>
  <si>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</si>
  <si>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</si>
  <si>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</si>
  <si>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</si>
  <si>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</si>
  <si>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</si>
  <si>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</si>
  <si>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</si>
  <si>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</si>
  <si>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</si>
  <si>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</si>
  <si>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</si>
  <si>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</si>
  <si>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</si>
  <si>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</si>
  <si>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</si>
  <si>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</si>
  <si>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</si>
  <si>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</si>
  <si>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</si>
  <si>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</si>
  <si>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</si>
  <si>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</si>
  <si>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</si>
  <si>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</si>
  <si>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</si>
  <si>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</si>
  <si>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</si>
  <si>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</si>
  <si>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</si>
  <si>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</si>
  <si>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</si>
  <si>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</si>
  <si>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</si>
  <si>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</si>
  <si>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</si>
  <si>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</si>
  <si>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</si>
  <si>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</si>
  <si>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</si>
  <si>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</si>
  <si>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</si>
  <si>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</si>
  <si>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</si>
  <si>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</si>
  <si>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</si>
  <si>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</si>
  <si>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</si>
  <si>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</si>
  <si>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</si>
  <si>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</si>
  <si>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</si>
  <si>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</si>
  <si>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</si>
  <si>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</si>
  <si>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</si>
  <si>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</si>
  <si>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</si>
  <si>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</si>
  <si>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</si>
  <si>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</si>
  <si>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</si>
  <si>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</si>
  <si>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</si>
  <si>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</si>
  <si>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</si>
  <si>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</si>
  <si>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</si>
  <si>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</si>
  <si>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</si>
  <si>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</si>
  <si>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</si>
  <si>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</si>
  <si>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</si>
  <si>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</si>
  <si>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</si>
  <si>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</si>
  <si>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</si>
  <si>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</si>
  <si>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</si>
  <si>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</si>
  <si>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</si>
  <si>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</si>
  <si>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</si>
  <si>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</si>
  <si>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</si>
  <si>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</si>
  <si>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</si>
  <si>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</si>
  <si>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</si>
  <si>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</si>
  <si>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</si>
  <si>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</si>
  <si>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</si>
  <si>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</si>
  <si>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</si>
  <si>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</si>
  <si>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</si>
  <si>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</si>
  <si>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</si>
  <si>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</si>
  <si>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</si>
  <si>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</si>
  <si>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</si>
  <si>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</si>
  <si>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</si>
  <si>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</si>
  <si>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</si>
  <si>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</si>
  <si>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</si>
  <si>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</si>
  <si>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</si>
  <si>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</si>
  <si>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</si>
  <si>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</si>
  <si>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</si>
  <si>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</si>
  <si>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</si>
  <si>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</si>
  <si>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</si>
  <si>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</si>
  <si>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</si>
  <si>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</si>
  <si>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</si>
  <si>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</si>
  <si>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</si>
  <si>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</si>
  <si>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</si>
  <si>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</si>
  <si>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</si>
  <si>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</si>
  <si>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</si>
  <si>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</si>
  <si>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</si>
  <si>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</si>
  <si>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</si>
  <si>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</si>
  <si>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</si>
  <si>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</si>
  <si>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</si>
  <si>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</si>
  <si>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</si>
  <si>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</si>
  <si>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</si>
  <si>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</si>
  <si>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</si>
  <si>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</si>
  <si>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</si>
  <si>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</si>
  <si>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</si>
  <si>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</si>
  <si>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</si>
  <si>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</si>
  <si>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</si>
  <si>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</si>
  <si>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</si>
  <si>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</si>
  <si>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</si>
  <si>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</si>
  <si>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</si>
  <si>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</si>
  <si>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</si>
  <si>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</si>
  <si>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</si>
  <si>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</si>
  <si>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</si>
  <si>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</si>
  <si>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</si>
  <si>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</si>
  <si>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</si>
  <si>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</si>
  <si>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</si>
  <si>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</si>
  <si>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</si>
  <si>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</si>
  <si>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</si>
  <si>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</si>
  <si>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</si>
  <si>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</si>
  <si>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</si>
  <si>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</si>
  <si>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</si>
  <si>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</si>
  <si>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</si>
  <si>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</si>
  <si>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</si>
  <si>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</si>
  <si>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</si>
  <si>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</si>
  <si>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</si>
  <si>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</si>
  <si>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</si>
  <si>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</si>
  <si>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</si>
  <si>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</si>
  <si>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</si>
  <si>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</si>
  <si>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</si>
  <si>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</si>
  <si>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</si>
  <si>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</si>
  <si>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</si>
  <si>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</si>
  <si>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</si>
  <si>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</si>
  <si>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</si>
  <si>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</si>
  <si>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</si>
  <si>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</si>
  <si>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</si>
  <si>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</si>
  <si>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</si>
  <si>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</si>
  <si>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</si>
  <si>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</si>
  <si>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</si>
  <si>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</si>
  <si>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</si>
  <si>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</si>
  <si>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</si>
  <si>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</si>
  <si>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</si>
  <si>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</si>
  <si>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</si>
  <si>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</si>
  <si>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</si>
  <si>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</si>
  <si>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</si>
  <si>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</si>
  <si>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</si>
  <si>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</si>
  <si>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</si>
  <si>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</si>
  <si>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</si>
  <si>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</si>
  <si>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</si>
  <si>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</si>
  <si>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</si>
  <si>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</si>
  <si>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</si>
  <si>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</si>
  <si>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</si>
  <si>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</si>
  <si>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</si>
  <si>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</si>
  <si>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</si>
  <si>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</si>
  <si>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</si>
  <si>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</si>
  <si>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</si>
  <si>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</si>
  <si>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</si>
  <si>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</si>
  <si>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</si>
  <si>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</si>
  <si>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</si>
  <si>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</si>
  <si>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</si>
  <si>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</si>
  <si>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</si>
  <si>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</si>
  <si>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</si>
  <si>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</si>
  <si>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</si>
  <si>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</si>
  <si>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</si>
  <si>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</si>
  <si>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</si>
  <si>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</si>
  <si>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</si>
  <si>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</si>
  <si>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</si>
  <si>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</si>
  <si>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</si>
  <si>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</si>
  <si>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</si>
  <si>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</si>
  <si>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</si>
  <si>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</si>
  <si>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</si>
  <si>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</si>
  <si>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</si>
  <si>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</si>
  <si>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</si>
  <si>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</si>
  <si>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</si>
  <si>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</si>
  <si>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</si>
  <si>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</si>
  <si>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</si>
  <si>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</si>
  <si>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</si>
  <si>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</si>
  <si>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</si>
  <si>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</si>
  <si>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</si>
  <si>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</si>
  <si>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</si>
  <si>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</si>
  <si>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</si>
  <si>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</si>
  <si>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</si>
  <si>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</si>
  <si>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</si>
  <si>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</si>
  <si>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</si>
  <si>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</si>
  <si>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</si>
  <si>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</si>
  <si>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</si>
  <si>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</si>
  <si>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</si>
  <si>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</si>
  <si>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</si>
  <si>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</si>
  <si>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</si>
  <si>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</si>
  <si>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</si>
  <si>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</si>
  <si>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</si>
  <si>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</si>
  <si>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</si>
  <si>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</si>
  <si>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</si>
  <si>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</si>
  <si>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</si>
  <si>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</si>
  <si>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</si>
  <si>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</si>
  <si>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</si>
  <si>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</si>
  <si>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</si>
  <si>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</si>
  <si>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</si>
  <si>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</si>
  <si>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</si>
  <si>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</si>
  <si>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</si>
  <si>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</si>
  <si>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</si>
  <si>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</si>
  <si>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</si>
  <si>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</si>
  <si>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</si>
  <si>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</si>
  <si>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</si>
  <si>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</si>
  <si>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</si>
  <si>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</si>
  <si>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</si>
  <si>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</si>
  <si>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</si>
  <si>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</si>
  <si>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</si>
  <si>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</si>
  <si>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</si>
  <si>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</si>
  <si>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</si>
  <si>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</si>
  <si>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</si>
  <si>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</si>
  <si>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</si>
  <si>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</si>
  <si>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</si>
  <si>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</si>
  <si>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</si>
  <si>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</si>
  <si>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</si>
  <si>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</si>
  <si>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</si>
  <si>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</si>
  <si>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</si>
  <si>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</si>
  <si>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</si>
  <si>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</si>
  <si>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</si>
  <si>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</si>
  <si>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</si>
  <si>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</si>
  <si>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</si>
  <si>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</si>
  <si>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</si>
  <si>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</si>
  <si>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</si>
  <si>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</si>
  <si>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</si>
  <si>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</si>
  <si>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</si>
  <si>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</si>
  <si>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</si>
  <si>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</si>
  <si>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</si>
  <si>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</si>
  <si>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</si>
  <si>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</si>
  <si>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</si>
  <si>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</si>
  <si>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</si>
  <si>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</si>
  <si>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</si>
  <si>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</si>
  <si>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</si>
  <si>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</si>
  <si>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</si>
  <si>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</si>
  <si>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</si>
  <si>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</si>
  <si>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</si>
  <si>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</si>
  <si>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</si>
  <si>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</si>
  <si>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</si>
  <si>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</si>
  <si>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</si>
  <si>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</si>
  <si>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</si>
  <si>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</si>
  <si>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</si>
  <si>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</si>
  <si>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</si>
  <si>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</si>
  <si>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</si>
  <si>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</si>
  <si>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</si>
  <si>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</si>
  <si>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</si>
  <si>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</si>
  <si>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</si>
  <si>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</si>
  <si>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</si>
  <si>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</si>
  <si>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</si>
  <si>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</si>
  <si>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</si>
  <si>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</si>
  <si>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</si>
  <si>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</si>
  <si>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</si>
  <si>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</si>
  <si>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</si>
  <si>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</si>
  <si>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</si>
  <si>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</si>
  <si>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</si>
  <si>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</si>
  <si>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</si>
  <si>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</si>
  <si>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</si>
  <si>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</si>
  <si>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</si>
  <si>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</si>
  <si>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</si>
  <si>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</si>
  <si>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</si>
  <si>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</si>
  <si>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</si>
  <si>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</si>
  <si>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</si>
  <si>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</si>
  <si>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</si>
  <si>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</si>
  <si>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</si>
  <si>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</si>
  <si>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</si>
  <si>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</si>
  <si>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</si>
  <si>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</si>
  <si>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</si>
  <si>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</si>
  <si>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</si>
  <si>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</si>
  <si>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</si>
  <si>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</si>
  <si>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</si>
  <si>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</si>
  <si>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</si>
  <si>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</si>
  <si>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</si>
  <si>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</si>
  <si>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</si>
  <si>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</si>
  <si>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</si>
  <si>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</si>
  <si>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</si>
  <si>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</si>
  <si>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</si>
  <si>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</si>
  <si>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</si>
  <si>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</si>
  <si>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</si>
  <si>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</si>
  <si>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</si>
  <si>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</si>
  <si>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</si>
  <si>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</si>
  <si>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</si>
  <si>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</si>
  <si>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</si>
  <si>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</si>
  <si>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</si>
  <si>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</si>
  <si>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</si>
  <si>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</si>
  <si>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</si>
  <si>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</si>
  <si>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</si>
  <si>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</si>
  <si>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</si>
  <si>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</si>
  <si>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</si>
  <si>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</si>
  <si>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</si>
  <si>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</si>
  <si>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</si>
  <si>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</si>
  <si>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</si>
  <si>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</si>
  <si>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</si>
  <si>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</si>
  <si>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</si>
  <si>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</si>
  <si>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</si>
  <si>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</si>
  <si>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</si>
  <si>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</si>
  <si>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</si>
  <si>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</si>
  <si>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</si>
  <si>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</si>
  <si>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</si>
  <si>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</si>
  <si>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</si>
  <si>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</si>
  <si>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</si>
  <si>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</si>
  <si>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</si>
  <si>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</si>
  <si>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</si>
  <si>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</si>
  <si>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</si>
  <si>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</si>
  <si>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</si>
  <si>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</si>
  <si>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</si>
  <si>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</si>
  <si>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</si>
  <si>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</si>
  <si>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</si>
  <si>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</si>
  <si>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</si>
  <si>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</si>
  <si>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</si>
  <si>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</si>
  <si>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</si>
  <si>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</si>
  <si>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</si>
  <si>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</si>
  <si>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</si>
  <si>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</si>
  <si>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</si>
  <si>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</si>
  <si>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</si>
  <si>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</si>
  <si>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</si>
  <si>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</si>
  <si>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</si>
  <si>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</si>
  <si>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</si>
  <si>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</si>
  <si>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</si>
  <si>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</si>
  <si>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</si>
  <si>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</si>
  <si>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</si>
  <si>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</si>
  <si>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</si>
  <si>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</si>
  <si>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</si>
  <si>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</si>
  <si>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</si>
  <si>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</si>
  <si>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</si>
  <si>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</si>
  <si>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</si>
  <si>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</si>
  <si>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</si>
  <si>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</si>
  <si>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</si>
  <si>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</si>
  <si>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</si>
  <si>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</si>
  <si>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</si>
  <si>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</si>
  <si>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</si>
  <si>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</si>
  <si>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</si>
  <si>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</si>
  <si>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</si>
  <si>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</si>
  <si>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</si>
  <si>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</si>
  <si>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</si>
  <si>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</si>
  <si>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</si>
  <si>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</si>
  <si>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</si>
  <si>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</si>
  <si>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</si>
  <si>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</si>
  <si>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</si>
  <si>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</si>
  <si>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</si>
  <si>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</si>
  <si>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</si>
  <si>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</si>
  <si>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</si>
  <si>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</si>
  <si>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</si>
  <si>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</si>
  <si>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</si>
  <si>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</si>
  <si>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</si>
  <si>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</si>
  <si>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</si>
  <si>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</si>
  <si>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</si>
  <si>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</si>
  <si>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</si>
  <si>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</si>
  <si>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</si>
  <si>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</si>
  <si>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</si>
  <si>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</si>
  <si>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</si>
  <si>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</si>
  <si>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</si>
  <si>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</si>
  <si>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</si>
  <si>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</si>
  <si>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</si>
  <si>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</si>
  <si>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</si>
  <si>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</si>
  <si>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</si>
  <si>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</si>
  <si>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</si>
  <si>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</si>
  <si>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</si>
  <si>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</si>
  <si>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</si>
  <si>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</si>
  <si>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</si>
  <si>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</si>
  <si>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</si>
  <si>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</si>
  <si>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</si>
  <si>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</si>
  <si>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</si>
  <si>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</si>
  <si>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</si>
  <si>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</si>
  <si>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</si>
  <si>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</si>
  <si>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</si>
  <si>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</si>
  <si>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</si>
  <si>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</si>
  <si>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</si>
  <si>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</si>
  <si>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</si>
  <si>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</si>
  <si>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</si>
  <si>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</si>
  <si>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</si>
  <si>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</si>
  <si>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</si>
  <si>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</si>
  <si>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</si>
  <si>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</si>
  <si>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</si>
  <si>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</si>
  <si>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</si>
  <si>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</si>
  <si>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</si>
  <si>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</si>
  <si>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</si>
  <si>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</si>
  <si>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</si>
  <si>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</si>
  <si>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</si>
  <si>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</si>
  <si>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</si>
  <si>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</si>
  <si>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</si>
  <si>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</si>
  <si>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</si>
  <si>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</si>
  <si>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</si>
  <si>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</si>
  <si>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</si>
  <si>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</si>
  <si>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</si>
  <si>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</si>
  <si>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</si>
  <si>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</si>
  <si>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</si>
  <si>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</si>
  <si>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</si>
  <si>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</si>
  <si>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</si>
  <si>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</si>
  <si>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</si>
  <si>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</si>
  <si>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</si>
  <si>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</si>
  <si>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</si>
  <si>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</si>
  <si>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</si>
  <si>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</si>
  <si>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</si>
  <si>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</si>
  <si>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</si>
  <si>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</si>
  <si>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</si>
  <si>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</si>
  <si>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</si>
  <si>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</si>
  <si>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</si>
  <si>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</si>
  <si>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</si>
  <si>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</si>
  <si>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</si>
  <si>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</si>
  <si>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</si>
  <si>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</si>
  <si>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</si>
  <si>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</si>
  <si>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</si>
  <si>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</si>
  <si>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</si>
  <si>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</si>
  <si>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</si>
  <si>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</si>
  <si>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</si>
  <si>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</si>
  <si>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</si>
  <si>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</si>
  <si>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</si>
  <si>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</si>
  <si>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</si>
  <si>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</si>
  <si>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</si>
  <si>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</si>
  <si>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</si>
  <si>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</si>
  <si>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</si>
  <si>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</si>
  <si>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</si>
  <si>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</si>
  <si>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</si>
  <si>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</si>
  <si>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</si>
  <si>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</si>
  <si>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</si>
  <si>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</si>
  <si>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</si>
  <si>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</si>
  <si>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</si>
  <si>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</si>
  <si>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</si>
  <si>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</si>
  <si>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</si>
  <si>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</si>
  <si>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</si>
  <si>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</si>
  <si>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</si>
  <si>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</si>
  <si>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</si>
  <si>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</si>
  <si>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</si>
  <si>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</si>
  <si>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</si>
  <si>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</si>
  <si>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</si>
  <si>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</si>
  <si>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</si>
  <si>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</si>
  <si>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</si>
  <si>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</si>
  <si>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</si>
  <si>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</si>
  <si>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</si>
  <si>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</si>
  <si>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</si>
  <si>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</si>
  <si>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</si>
  <si>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</si>
  <si>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</si>
  <si>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</si>
  <si>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</si>
  <si>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</si>
  <si>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</si>
  <si>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</si>
  <si>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</si>
  <si>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</si>
  <si>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</si>
  <si>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</si>
  <si>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</si>
  <si>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</si>
  <si>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</si>
  <si>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</si>
  <si>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</si>
  <si>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</si>
  <si>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</si>
  <si>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</si>
  <si>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</si>
  <si>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</si>
  <si>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</si>
  <si>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</si>
  <si>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</si>
  <si>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</si>
  <si>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</si>
  <si>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</si>
  <si>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</si>
  <si>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</si>
  <si>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</si>
  <si>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</si>
  <si>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</si>
  <si>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</si>
  <si>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</si>
  <si>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</si>
  <si>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</si>
  <si>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</si>
  <si>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</si>
  <si>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</si>
  <si>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</si>
  <si>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</si>
  <si>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</si>
  <si>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</si>
  <si>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</si>
  <si>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</si>
  <si>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</si>
  <si>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</si>
  <si>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</si>
  <si>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</si>
  <si>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</si>
  <si>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</si>
  <si>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</si>
  <si>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</si>
  <si>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</si>
  <si>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</si>
  <si>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</si>
  <si>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</si>
  <si>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</si>
  <si>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</si>
  <si>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</si>
  <si>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</si>
  <si>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</si>
  <si>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</si>
  <si>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</si>
  <si>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</si>
  <si>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</si>
  <si>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</si>
  <si>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</si>
  <si>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</si>
  <si>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</si>
  <si>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</si>
  <si>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</si>
  <si>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</si>
  <si>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</si>
  <si>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</si>
  <si>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</si>
  <si>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</si>
  <si>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</si>
  <si>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</si>
  <si>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</si>
  <si>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</si>
  <si>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</si>
  <si>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</si>
  <si>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</si>
  <si>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</si>
  <si>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</si>
  <si>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</si>
  <si>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</si>
  <si>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</si>
  <si>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</si>
  <si>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</si>
  <si>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</si>
  <si>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</si>
  <si>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</si>
  <si>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</si>
  <si>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</si>
  <si>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</si>
  <si>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</si>
  <si>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</si>
  <si>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</si>
  <si>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</si>
  <si>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</si>
  <si>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</si>
  <si>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</si>
  <si>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</si>
  <si>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</si>
  <si>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</si>
  <si>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</si>
  <si>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</si>
  <si>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</si>
  <si>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</si>
  <si>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</si>
  <si>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</si>
  <si>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</si>
  <si>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</si>
  <si>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</si>
  <si>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</si>
  <si>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</si>
  <si>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</si>
  <si>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</si>
  <si>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</si>
  <si>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</si>
  <si>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</si>
  <si>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</si>
  <si>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</si>
  <si>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</si>
  <si>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</si>
  <si>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</si>
  <si>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</si>
  <si>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</si>
  <si>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</si>
  <si>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</si>
  <si>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</si>
  <si>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</si>
  <si>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</si>
  <si>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</si>
  <si>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</si>
  <si>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</si>
  <si>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</si>
  <si>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</si>
  <si>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</si>
  <si>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</si>
  <si>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</si>
  <si>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</si>
  <si>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</si>
  <si>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</si>
  <si>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</si>
  <si>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</si>
  <si>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</si>
  <si>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</si>
  <si>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</si>
  <si>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</si>
  <si>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</si>
  <si>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</si>
  <si>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</si>
  <si>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</si>
  <si>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</si>
  <si>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</si>
  <si>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</si>
  <si>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</si>
  <si>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</si>
  <si>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</si>
  <si>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</si>
  <si>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</si>
  <si>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</si>
  <si>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</si>
  <si>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</si>
  <si>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</si>
  <si>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</si>
  <si>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</si>
  <si>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</si>
  <si>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</si>
  <si>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</si>
  <si>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</si>
  <si>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</si>
  <si>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</si>
  <si>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</si>
  <si>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</si>
  <si>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</si>
  <si>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</si>
  <si>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</si>
  <si>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</si>
  <si>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</si>
  <si>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</si>
  <si>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</si>
  <si>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</si>
  <si>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</si>
  <si>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</si>
  <si>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</si>
  <si>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</si>
  <si>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</si>
  <si>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</si>
  <si>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</si>
  <si>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</si>
  <si>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</si>
  <si>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</si>
  <si>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</si>
  <si>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</si>
  <si>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</si>
  <si>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</si>
  <si>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</si>
  <si>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</si>
  <si>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</si>
  <si>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</si>
  <si>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</si>
  <si>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</si>
  <si>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</si>
  <si>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</si>
  <si>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</si>
  <si>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</si>
  <si>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</si>
  <si>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</si>
  <si>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</si>
  <si>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</si>
  <si>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</si>
  <si>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</si>
  <si>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</si>
  <si>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</si>
  <si>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</si>
  <si>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</si>
  <si>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</si>
  <si>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</si>
  <si>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</si>
  <si>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</si>
  <si>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</si>
  <si>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</si>
  <si>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</si>
  <si>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</si>
  <si>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</si>
  <si>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</si>
  <si>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</si>
  <si>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</si>
  <si>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</si>
  <si>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</si>
  <si>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</si>
  <si>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</si>
  <si>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</si>
  <si>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</si>
  <si>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</si>
  <si>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</si>
  <si>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</si>
  <si>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</si>
  <si>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</si>
  <si>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</si>
  <si>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</si>
  <si>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</si>
  <si>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</si>
  <si>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</si>
  <si>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</si>
  <si>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</si>
  <si>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</si>
  <si>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</si>
  <si>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</si>
  <si>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</si>
  <si>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</si>
  <si>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</si>
  <si>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</si>
  <si>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</si>
  <si>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</si>
  <si>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</si>
  <si>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</si>
  <si>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</si>
  <si>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</si>
  <si>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</si>
  <si>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</si>
  <si>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</si>
  <si>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</si>
  <si>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</si>
  <si>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</si>
  <si>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</si>
  <si>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</si>
  <si>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</si>
  <si>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</si>
  <si>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</si>
  <si>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</si>
  <si>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</si>
  <si>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</si>
  <si>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</si>
  <si>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</si>
  <si>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</si>
  <si>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</si>
  <si>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</si>
  <si>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</si>
  <si>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</si>
  <si>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</si>
  <si>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</si>
  <si>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</si>
  <si>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</si>
  <si>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</si>
  <si>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</si>
  <si>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</si>
  <si>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</si>
  <si>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</si>
  <si>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</si>
  <si>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</si>
  <si>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</si>
  <si>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</si>
  <si>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</si>
  <si>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</si>
  <si>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</si>
  <si>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</si>
  <si>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</si>
  <si>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</si>
  <si>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</si>
  <si>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</si>
  <si>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</si>
  <si>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</si>
  <si>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</si>
  <si>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</si>
  <si>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</si>
  <si>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</si>
  <si>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</si>
  <si>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</si>
  <si>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</si>
  <si>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</si>
  <si>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</si>
  <si>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</si>
  <si>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</si>
  <si>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</si>
  <si>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</si>
  <si>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</si>
  <si>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</si>
  <si>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</si>
  <si>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</si>
  <si>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</si>
  <si>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</si>
  <si>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</si>
  <si>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</si>
  <si>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</si>
  <si>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</si>
  <si>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</si>
  <si>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</si>
  <si>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</si>
  <si>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</si>
  <si>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</si>
  <si>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</si>
  <si>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</si>
  <si>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</si>
  <si>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</si>
  <si>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</si>
  <si>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</si>
  <si>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</si>
  <si>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</si>
  <si>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</si>
  <si>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</si>
  <si>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</si>
  <si>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</si>
  <si>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</si>
  <si>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</si>
  <si>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</si>
  <si>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</si>
  <si>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</si>
  <si>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</si>
  <si>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</si>
  <si>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</si>
  <si>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</si>
  <si>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</si>
  <si>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</si>
  <si>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</si>
  <si>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</si>
  <si>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</si>
  <si>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</si>
  <si>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</si>
  <si>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</si>
  <si>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</si>
  <si>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</si>
  <si>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</si>
  <si>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</si>
  <si>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</si>
  <si>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</si>
  <si>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</si>
  <si>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</si>
  <si>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</si>
  <si>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</si>
  <si>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</si>
  <si>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</si>
  <si>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</si>
  <si>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</si>
  <si>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</si>
  <si>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</si>
  <si>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</si>
  <si>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</si>
  <si>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</si>
  <si>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</si>
  <si>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</si>
  <si>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</si>
  <si>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</si>
  <si>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</si>
  <si>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</si>
  <si>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</si>
  <si>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</si>
  <si>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</si>
  <si>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</si>
  <si>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</si>
  <si>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</si>
  <si>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</si>
  <si>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</si>
  <si>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</si>
  <si>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</si>
  <si>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</si>
  <si>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</si>
  <si>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</si>
  <si>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</si>
  <si>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</si>
  <si>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</si>
  <si>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</si>
  <si>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</si>
  <si>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</si>
  <si>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</si>
  <si>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</si>
  <si>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</si>
  <si>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</si>
  <si>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</si>
  <si>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</si>
  <si>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</si>
  <si>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</si>
  <si>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</si>
  <si>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</si>
  <si>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</si>
  <si>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</si>
  <si>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</si>
  <si>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</si>
  <si>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</si>
  <si>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</si>
  <si>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</si>
  <si>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</si>
  <si>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</si>
  <si>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</si>
  <si>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</si>
  <si>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</si>
  <si>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</si>
  <si>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</si>
  <si>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</si>
  <si>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</si>
  <si>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</si>
  <si>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</si>
  <si>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</si>
  <si>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</si>
  <si>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</si>
  <si>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</si>
  <si>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</si>
  <si>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</si>
  <si>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</si>
  <si>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</si>
  <si>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</si>
  <si>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</si>
  <si>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</si>
  <si>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</si>
  <si>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</si>
  <si>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</si>
  <si>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</si>
  <si>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</si>
  <si>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</si>
  <si>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</si>
  <si>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</si>
  <si>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</si>
  <si>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</si>
  <si>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</si>
  <si>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</si>
  <si>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</si>
  <si>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</si>
  <si>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</si>
  <si>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</si>
  <si>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</si>
  <si>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</si>
  <si>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</si>
  <si>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</si>
  <si>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</si>
  <si>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</si>
  <si>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</si>
  <si>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</si>
  <si>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</si>
  <si>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</si>
  <si>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</si>
  <si>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</si>
  <si>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</si>
  <si>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</si>
  <si>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</si>
  <si>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</si>
  <si>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</si>
  <si>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</si>
  <si>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</si>
  <si>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</si>
  <si>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</si>
  <si>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</si>
  <si>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</si>
  <si>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</si>
  <si>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</si>
  <si>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</si>
  <si>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</si>
  <si>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</si>
  <si>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</si>
  <si>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</si>
  <si>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</si>
  <si>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</si>
  <si>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</si>
  <si>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</si>
  <si>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</si>
  <si>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</si>
  <si>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</si>
  <si>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</si>
  <si>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</si>
  <si>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</si>
  <si>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</si>
  <si>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</si>
  <si>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</si>
  <si>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</si>
  <si>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</si>
  <si>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</si>
  <si>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</si>
  <si>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</si>
  <si>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</si>
  <si>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</si>
  <si>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</si>
  <si>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</si>
  <si>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</si>
  <si>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</si>
  <si>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</si>
  <si>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</si>
  <si>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</si>
  <si>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</si>
  <si>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</si>
  <si>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</si>
  <si>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</si>
  <si>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</si>
  <si>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</si>
  <si>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</si>
  <si>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</si>
  <si>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</si>
  <si>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</si>
  <si>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</si>
  <si>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</si>
  <si>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</si>
  <si>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</si>
  <si>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</si>
  <si>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</si>
  <si>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</si>
  <si>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</si>
  <si>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</si>
  <si>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</si>
  <si>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</si>
  <si>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</si>
  <si>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</si>
  <si>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</si>
  <si>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</si>
  <si>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</si>
  <si>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</si>
  <si>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</si>
  <si>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</si>
  <si>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</si>
  <si>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</si>
  <si>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</si>
  <si>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</si>
  <si>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</si>
  <si>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</si>
  <si>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</si>
  <si>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</si>
  <si>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</si>
  <si>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</si>
  <si>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</si>
  <si>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</si>
  <si>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</si>
  <si>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</si>
  <si>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</si>
  <si>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</si>
  <si>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</si>
  <si>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</si>
  <si>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</si>
  <si>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</si>
  <si>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</si>
  <si>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</si>
  <si>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</si>
  <si>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</si>
  <si>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</si>
  <si>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</si>
  <si>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</si>
  <si>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</si>
  <si>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</si>
  <si>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</si>
  <si>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</si>
  <si>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</si>
  <si>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</si>
  <si>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</si>
  <si>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</si>
  <si>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</si>
  <si>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</si>
  <si>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</si>
  <si>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</si>
  <si>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</si>
  <si>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</si>
  <si>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</si>
  <si>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</si>
  <si>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</si>
  <si>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</si>
  <si>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</si>
  <si>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</si>
  <si>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</si>
  <si>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</si>
  <si>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</si>
  <si>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</si>
  <si>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</si>
  <si>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</si>
  <si>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</si>
  <si>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</si>
  <si>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</si>
  <si>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</si>
  <si>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</si>
  <si>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</si>
  <si>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</si>
  <si>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</si>
  <si>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</si>
  <si>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</si>
  <si>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</si>
  <si>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</si>
  <si>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</si>
  <si>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</si>
  <si>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</si>
  <si>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</si>
  <si>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</si>
  <si>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</si>
  <si>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</si>
  <si>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</si>
  <si>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</si>
  <si>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</si>
  <si>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</si>
  <si>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</si>
  <si>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</si>
  <si>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</si>
  <si>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</si>
  <si>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</si>
  <si>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</si>
  <si>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</si>
  <si>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</si>
  <si>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</si>
  <si>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</si>
  <si>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</si>
  <si>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</si>
  <si>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</si>
  <si>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</si>
  <si>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</si>
  <si>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</si>
  <si>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</si>
  <si>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</si>
  <si>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</si>
  <si>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</si>
  <si>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</si>
  <si>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</si>
  <si>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</si>
  <si>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</si>
  <si>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</si>
  <si>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</si>
  <si>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</si>
  <si>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</si>
  <si>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</si>
  <si>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</si>
  <si>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</si>
  <si>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</si>
  <si>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</si>
  <si>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</si>
  <si>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</si>
  <si>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</si>
  <si>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</si>
  <si>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</si>
  <si>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</si>
  <si>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</si>
  <si>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</si>
  <si>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</si>
  <si>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</si>
  <si>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</si>
  <si>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</si>
  <si>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</si>
  <si>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</si>
  <si>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</si>
  <si>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</si>
  <si>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</si>
  <si>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</si>
  <si>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</si>
  <si>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</si>
  <si>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</si>
  <si>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</si>
  <si>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</si>
  <si>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</si>
  <si>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</si>
  <si>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</si>
  <si>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</si>
  <si>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</si>
  <si>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</si>
  <si>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</si>
  <si>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</si>
  <si>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</si>
  <si>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</si>
  <si>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</si>
  <si>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</si>
  <si>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</si>
  <si>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</si>
  <si>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</si>
  <si>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</si>
  <si>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</si>
  <si>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</si>
  <si>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</si>
  <si>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</si>
  <si>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</si>
  <si>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</si>
  <si>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</si>
  <si>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</si>
  <si>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</si>
  <si>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</si>
  <si>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</si>
  <si>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</si>
  <si>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</si>
  <si>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</si>
  <si>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</si>
  <si>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</si>
  <si>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</si>
  <si>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</si>
  <si>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</si>
  <si>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</si>
  <si>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</si>
  <si>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</si>
  <si>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</si>
  <si>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</si>
  <si>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</si>
  <si>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</si>
  <si>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</si>
  <si>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</si>
  <si>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</si>
  <si>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</si>
  <si>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</si>
  <si>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</si>
  <si>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</si>
  <si>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</si>
  <si>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</si>
  <si>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</si>
  <si>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</si>
  <si>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</si>
  <si>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</si>
  <si>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</si>
  <si>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</si>
  <si>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</si>
  <si>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</si>
  <si>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</si>
  <si>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</si>
  <si>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</si>
  <si>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</si>
  <si>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</si>
  <si>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</si>
  <si>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</si>
  <si>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</si>
  <si>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</si>
  <si>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</si>
  <si>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</si>
  <si>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</si>
  <si>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</si>
  <si>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</si>
  <si>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</si>
  <si>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</si>
  <si>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</si>
  <si>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</si>
  <si>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</si>
  <si>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</si>
  <si>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</si>
  <si>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</si>
  <si>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</si>
  <si>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</si>
  <si>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</si>
  <si>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</si>
  <si>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</si>
  <si>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</si>
  <si>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</si>
  <si>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</si>
  <si>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</si>
  <si>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</si>
  <si>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</si>
  <si>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</si>
  <si>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</si>
  <si>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</si>
  <si>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</si>
  <si>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</si>
  <si>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</si>
  <si>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</si>
  <si>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</si>
  <si>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</si>
  <si>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</si>
  <si>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</si>
  <si>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</si>
  <si>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</si>
  <si>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</si>
  <si>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</si>
  <si>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</si>
  <si>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</si>
  <si>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</si>
  <si>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</si>
  <si>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</si>
  <si>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</si>
  <si>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</si>
  <si>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</si>
  <si>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</si>
  <si>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</si>
  <si>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</si>
  <si>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</si>
  <si>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</si>
  <si>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</si>
  <si>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</si>
  <si>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</si>
  <si>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</si>
  <si>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</si>
  <si>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</si>
  <si>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</si>
  <si>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</si>
  <si>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</si>
  <si>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</si>
  <si>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</si>
  <si>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</si>
  <si>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</si>
  <si>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</si>
  <si>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</si>
  <si>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</si>
  <si>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</si>
  <si>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</si>
  <si>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</si>
  <si>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</si>
  <si>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</si>
  <si>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</si>
  <si>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</si>
  <si>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</si>
  <si>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</si>
  <si>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</si>
  <si>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</si>
  <si>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</si>
  <si>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</si>
  <si>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</si>
  <si>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</si>
  <si>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</si>
  <si>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</si>
  <si>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</si>
  <si>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</si>
  <si>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</si>
  <si>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</si>
  <si>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</si>
  <si>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</si>
  <si>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</si>
  <si>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</si>
  <si>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</si>
  <si>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</si>
  <si>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</si>
  <si>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</si>
  <si>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</si>
  <si>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</si>
  <si>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</si>
  <si>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</si>
  <si>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</si>
  <si>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</si>
  <si>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</si>
  <si>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</si>
  <si>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</si>
  <si>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</si>
  <si>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</si>
  <si>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</si>
  <si>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</si>
  <si>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</si>
  <si>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</si>
  <si>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</si>
  <si>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</si>
  <si>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</si>
  <si>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</si>
  <si>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</si>
  <si>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</si>
  <si>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</si>
  <si>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</si>
  <si>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</si>
  <si>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</si>
  <si>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</si>
  <si>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</si>
  <si>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</si>
  <si>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</si>
  <si>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</si>
  <si>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</si>
  <si>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</si>
  <si>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</si>
  <si>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</si>
  <si>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</si>
  <si>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</si>
  <si>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</si>
  <si>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</si>
  <si>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</si>
  <si>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</si>
  <si>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</si>
  <si>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</si>
  <si>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</si>
  <si>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</si>
  <si>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</si>
  <si>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</si>
  <si>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</si>
  <si>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</si>
  <si>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</si>
  <si>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</si>
  <si>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</si>
  <si>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</si>
  <si>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</si>
  <si>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</si>
  <si>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</si>
  <si>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</si>
  <si>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</si>
  <si>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</si>
  <si>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</si>
  <si>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</si>
  <si>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</si>
  <si>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</si>
  <si>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</si>
  <si>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</si>
  <si>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</si>
  <si>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</si>
  <si>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</si>
  <si>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</si>
  <si>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</si>
  <si>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</si>
  <si>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</si>
  <si>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</si>
  <si>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</si>
  <si>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</si>
  <si>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</si>
  <si>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</si>
  <si>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</si>
  <si>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</si>
  <si>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</si>
  <si>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</si>
  <si>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</si>
  <si>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</si>
  <si>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</si>
  <si>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</si>
  <si>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</si>
  <si>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</si>
  <si>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</si>
  <si>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</si>
  <si>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</si>
  <si>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</si>
  <si>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</si>
  <si>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</si>
  <si>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</si>
  <si>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</si>
  <si>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</si>
  <si>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</si>
  <si>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</si>
  <si>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</si>
  <si>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</si>
  <si>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</si>
  <si>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</si>
  <si>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</si>
  <si>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</si>
  <si>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</si>
  <si>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</si>
  <si>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</si>
  <si>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</si>
  <si>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</si>
  <si>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</si>
  <si>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</si>
  <si>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</si>
  <si>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</si>
  <si>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</si>
  <si>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</si>
  <si>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</si>
  <si>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</si>
  <si>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</si>
  <si>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</si>
  <si>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</si>
  <si>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</si>
  <si>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</si>
  <si>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</si>
  <si>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</si>
  <si>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</si>
  <si>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</si>
  <si>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</si>
  <si>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</si>
  <si>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</si>
  <si>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</si>
  <si>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</si>
  <si>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</si>
  <si>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</si>
  <si>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</si>
  <si>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</si>
  <si>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</si>
  <si>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</si>
  <si>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</si>
  <si>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</si>
  <si>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</si>
  <si>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</si>
  <si>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</si>
  <si>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</si>
  <si>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</si>
  <si>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</si>
  <si>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</si>
  <si>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</si>
  <si>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</si>
  <si>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</si>
  <si>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</si>
  <si>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</si>
  <si>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</si>
  <si>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</si>
  <si>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</si>
  <si>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</si>
  <si>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</si>
  <si>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</si>
  <si>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</si>
  <si>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</si>
  <si>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</si>
  <si>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</si>
  <si>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</si>
  <si>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</si>
  <si>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</si>
  <si>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</si>
  <si>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</si>
  <si>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</si>
  <si>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</si>
  <si>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</si>
  <si>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</si>
  <si>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</si>
  <si>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</si>
  <si>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</si>
  <si>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</si>
  <si>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</si>
  <si>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</si>
  <si>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</si>
  <si>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</si>
  <si>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</si>
  <si>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</si>
  <si>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</si>
  <si>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</si>
  <si>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</si>
  <si>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</si>
  <si>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</si>
  <si>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</si>
  <si>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</si>
  <si>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</si>
  <si>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</si>
  <si>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</si>
  <si>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</si>
  <si>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</si>
  <si>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</si>
  <si>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</si>
  <si>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</si>
  <si>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</si>
  <si>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</si>
  <si>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</si>
  <si>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</si>
  <si>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</si>
  <si>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</si>
  <si>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</si>
  <si>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</si>
  <si>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</si>
  <si>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</si>
  <si>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</si>
  <si>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</si>
  <si>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</si>
  <si>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</si>
  <si>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</si>
  <si>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</si>
  <si>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</si>
  <si>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</si>
  <si>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</si>
  <si>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</si>
  <si>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</si>
  <si>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</si>
  <si>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</si>
  <si>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</si>
  <si>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</si>
  <si>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</si>
  <si>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</si>
  <si>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</si>
  <si>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</si>
  <si>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</si>
  <si>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</si>
  <si>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</si>
  <si>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</si>
  <si>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</si>
  <si>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</si>
  <si>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</si>
  <si>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</si>
  <si>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</si>
  <si>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</si>
  <si>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</si>
  <si>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</si>
  <si>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</si>
  <si>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</si>
  <si>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</si>
  <si>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</si>
  <si>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</si>
  <si>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</si>
  <si>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</si>
  <si>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</si>
  <si>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</si>
  <si>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</si>
  <si>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</si>
  <si>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</si>
  <si>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</si>
  <si>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</si>
  <si>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</si>
  <si>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</si>
  <si>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</si>
  <si>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</si>
  <si>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</si>
  <si>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</si>
  <si>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</si>
  <si>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</si>
  <si>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</si>
  <si>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</si>
  <si>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</si>
  <si>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</si>
  <si>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</si>
  <si>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</si>
  <si>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</si>
  <si>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</si>
  <si>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</si>
  <si>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</si>
  <si>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</si>
  <si>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</si>
  <si>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</si>
  <si>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</si>
  <si>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</si>
  <si>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</si>
  <si>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</si>
  <si>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</si>
  <si>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</si>
  <si>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</si>
  <si>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</si>
  <si>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</si>
  <si>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</si>
  <si>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</si>
  <si>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</si>
  <si>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</si>
  <si>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</si>
  <si>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</si>
  <si>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</si>
  <si>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</si>
  <si>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</si>
  <si>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</si>
  <si>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</si>
  <si>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</si>
  <si>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</si>
  <si>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</si>
  <si>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</si>
  <si>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</si>
  <si>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</si>
  <si>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</si>
  <si>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</si>
  <si>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</si>
  <si>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</si>
  <si>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</si>
  <si>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</si>
  <si>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</si>
  <si>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</si>
  <si>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</si>
  <si>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</si>
  <si>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</si>
  <si>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</si>
  <si>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</si>
  <si>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</si>
  <si>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</si>
  <si>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</si>
  <si>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</si>
  <si>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</si>
  <si>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</si>
  <si>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</si>
  <si>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</si>
  <si>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</si>
  <si>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</si>
  <si>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</si>
  <si>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</si>
  <si>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</si>
  <si>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</si>
  <si>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</si>
  <si>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</si>
  <si>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</si>
  <si>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</si>
  <si>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</si>
  <si>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</si>
  <si>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</si>
  <si>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</si>
  <si>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</si>
  <si>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</si>
  <si>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</si>
  <si>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</si>
  <si>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</si>
  <si>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</si>
  <si>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</si>
  <si>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</si>
  <si>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</si>
  <si>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</si>
  <si>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</si>
  <si>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</si>
  <si>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</si>
  <si>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</si>
  <si>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</si>
  <si>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</si>
  <si>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</si>
  <si>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</si>
  <si>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</si>
  <si>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</si>
  <si>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</si>
  <si>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</si>
  <si>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</si>
  <si>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</si>
  <si>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</si>
  <si>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</si>
  <si>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</si>
  <si>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</si>
  <si>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</si>
  <si>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</si>
  <si>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</si>
  <si>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</si>
  <si>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</si>
  <si>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</si>
  <si>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</si>
  <si>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</si>
  <si>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</si>
  <si>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</si>
  <si>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</si>
  <si>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</si>
  <si>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</si>
  <si>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</si>
  <si>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</si>
  <si>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</si>
  <si>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</si>
  <si>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</si>
  <si>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</si>
  <si>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</si>
  <si>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</si>
  <si>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</si>
  <si>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</si>
  <si>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</si>
  <si>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</si>
  <si>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</si>
  <si>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</si>
  <si>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</si>
  <si>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</si>
  <si>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</si>
  <si>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</si>
  <si>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</si>
  <si>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</si>
  <si>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</si>
  <si>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</si>
  <si>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</si>
  <si>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</si>
  <si>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</si>
  <si>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</si>
  <si>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</si>
  <si>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</si>
  <si>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</si>
  <si>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</si>
  <si>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</si>
  <si>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</si>
  <si>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</si>
  <si>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</si>
  <si>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</si>
  <si>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</si>
  <si>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</si>
  <si>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</si>
  <si>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</si>
  <si>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</si>
  <si>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</si>
  <si>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</si>
  <si>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</si>
  <si>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</si>
  <si>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</si>
  <si>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</si>
  <si>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</si>
  <si>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</si>
  <si>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</si>
  <si>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</si>
  <si>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</si>
  <si>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</si>
  <si>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</si>
  <si>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</si>
  <si>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</si>
  <si>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</si>
  <si>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</si>
  <si>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</si>
  <si>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</si>
  <si>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</si>
  <si>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</si>
  <si>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</si>
  <si>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</si>
  <si>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</si>
  <si>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</si>
  <si>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</si>
  <si>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</si>
  <si>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</si>
  <si>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</si>
  <si>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</si>
  <si>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</si>
  <si>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</si>
  <si>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</si>
  <si>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</si>
  <si>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</si>
  <si>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</si>
  <si>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</si>
  <si>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</si>
  <si>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</si>
  <si>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</si>
  <si>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</si>
  <si>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</si>
  <si>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</si>
  <si>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</si>
  <si>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</si>
  <si>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</si>
  <si>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</si>
  <si>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</si>
  <si>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</si>
  <si>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</si>
  <si>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</si>
  <si>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</si>
  <si>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</si>
  <si>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</si>
  <si>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</si>
  <si>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</si>
  <si>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</si>
  <si>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</si>
  <si>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</si>
  <si>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</si>
  <si>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</si>
  <si>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</si>
  <si>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</si>
  <si>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</si>
  <si>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</si>
  <si>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</si>
  <si>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</si>
  <si>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</si>
  <si>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</si>
  <si>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</si>
  <si>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</si>
  <si>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</si>
  <si>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</si>
  <si>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</si>
  <si>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</si>
  <si>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</si>
  <si>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</si>
  <si>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</si>
  <si>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</si>
  <si>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</si>
  <si>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</si>
  <si>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</si>
  <si>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</si>
  <si>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</si>
  <si>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</si>
  <si>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</si>
  <si>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</si>
  <si>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</si>
  <si>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</si>
  <si>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</si>
  <si>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</si>
  <si>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</si>
  <si>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</si>
  <si>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</si>
  <si>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</si>
  <si>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</si>
  <si>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</si>
  <si>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</si>
  <si>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</si>
  <si>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</si>
  <si>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</si>
  <si>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</si>
  <si>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</si>
  <si>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</si>
  <si>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</si>
  <si>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</si>
  <si>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</si>
  <si>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</si>
  <si>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</si>
  <si>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</si>
  <si>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</si>
  <si>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</si>
  <si>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</si>
  <si>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</si>
  <si>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</si>
  <si>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</si>
  <si>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</si>
  <si>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</si>
  <si>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</si>
  <si>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</si>
  <si>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</si>
  <si>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</si>
  <si>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</si>
  <si>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</si>
  <si>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</si>
  <si>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</si>
  <si>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</si>
  <si>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</si>
  <si>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</si>
  <si>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</si>
  <si>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</si>
  <si>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</si>
  <si>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</si>
  <si>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</si>
  <si>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</si>
  <si>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</si>
  <si>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</si>
  <si>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</si>
  <si>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</si>
  <si>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</si>
  <si>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</si>
  <si>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</si>
  <si>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</si>
  <si>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</si>
  <si>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</si>
  <si>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</si>
  <si>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</si>
  <si>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</si>
  <si>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</si>
  <si>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</si>
  <si>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</si>
  <si>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</si>
  <si>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</si>
  <si>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</si>
  <si>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</si>
  <si>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</si>
  <si>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</si>
  <si>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</si>
  <si>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</si>
  <si>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</si>
  <si>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</si>
  <si>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</si>
  <si>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</si>
  <si>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</si>
  <si>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</si>
  <si>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</si>
  <si>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</si>
  <si>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</si>
  <si>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</si>
  <si>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</si>
  <si>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</si>
  <si>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</si>
  <si>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</si>
  <si>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</si>
  <si>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</si>
  <si>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</si>
  <si>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</si>
  <si>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</si>
  <si>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</si>
  <si>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</si>
  <si>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</si>
  <si>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</si>
  <si>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</si>
  <si>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</si>
  <si>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</si>
  <si>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</si>
  <si>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</si>
  <si>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</si>
  <si>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</si>
  <si>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</si>
  <si>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</si>
  <si>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</si>
  <si>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</si>
  <si>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</si>
  <si>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</si>
  <si>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</si>
  <si>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</si>
  <si>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</si>
  <si>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</si>
  <si>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</si>
  <si>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</si>
  <si>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</si>
  <si>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</si>
  <si>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</si>
  <si>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</si>
  <si>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</si>
  <si>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</si>
  <si>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</si>
  <si>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</si>
  <si>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</si>
  <si>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</si>
  <si>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</si>
  <si>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</si>
  <si>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</si>
  <si>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</si>
  <si>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</si>
  <si>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</si>
  <si>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</si>
  <si>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</si>
  <si>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</si>
  <si>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</si>
  <si>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</si>
  <si>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</si>
  <si>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</si>
  <si>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</si>
  <si>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</si>
  <si>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</si>
  <si>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</si>
  <si>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</si>
  <si>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</si>
  <si>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</si>
  <si>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</si>
  <si>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</si>
  <si>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</si>
  <si>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</si>
  <si>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</si>
  <si>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</si>
  <si>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</si>
  <si>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</si>
  <si>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</si>
  <si>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</si>
  <si>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</si>
  <si>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</si>
  <si>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</si>
  <si>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</si>
  <si>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</si>
  <si>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</si>
  <si>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</si>
  <si>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</si>
  <si>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</si>
  <si>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</si>
  <si>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</si>
  <si>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</si>
  <si>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</si>
  <si>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</si>
  <si>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</si>
  <si>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</si>
  <si>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</si>
  <si>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</si>
  <si>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</si>
  <si>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</si>
  <si>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</si>
  <si>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</si>
  <si>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</si>
  <si>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</si>
  <si>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</si>
  <si>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</si>
  <si>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</si>
  <si>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</si>
  <si>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</si>
  <si>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</si>
  <si>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</si>
  <si>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</si>
  <si>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</si>
  <si>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</si>
  <si>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</si>
  <si>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</si>
  <si>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</si>
  <si>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</si>
  <si>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</si>
  <si>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</si>
  <si>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</si>
  <si>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</si>
  <si>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</si>
  <si>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</si>
  <si>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</si>
  <si>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</si>
  <si>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</si>
  <si>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</si>
  <si>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</si>
  <si>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</si>
  <si>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</si>
  <si>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</si>
  <si>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</si>
  <si>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</si>
  <si>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</si>
  <si>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</si>
  <si>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</si>
  <si>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</si>
  <si>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</si>
  <si>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</si>
  <si>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</si>
  <si>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</si>
  <si>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</si>
  <si>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</si>
  <si>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</si>
  <si>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</si>
  <si>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</si>
  <si>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</si>
  <si>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</si>
  <si>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</si>
  <si>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</si>
  <si>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</si>
  <si>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</si>
  <si>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</si>
  <si>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</si>
  <si>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</si>
  <si>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</si>
  <si>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</si>
  <si>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</si>
  <si>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</si>
  <si>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</si>
  <si>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</si>
  <si>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</si>
  <si>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</si>
  <si>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</si>
  <si>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</si>
  <si>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</si>
  <si>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</si>
  <si>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</si>
  <si>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</si>
  <si>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</si>
  <si>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</si>
  <si>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</si>
  <si>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</si>
  <si>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</si>
  <si>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</si>
  <si>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</si>
  <si>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</si>
  <si>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</si>
  <si>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</si>
  <si>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</si>
  <si>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</si>
  <si>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</si>
  <si>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</si>
  <si>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</si>
  <si>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</si>
  <si>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</si>
  <si>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</si>
  <si>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</si>
  <si>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</si>
  <si>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</si>
  <si>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</si>
  <si>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</si>
  <si>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</si>
  <si>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</si>
  <si>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</si>
  <si>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</si>
  <si>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</si>
  <si>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</si>
  <si>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</si>
  <si>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</si>
  <si>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</si>
  <si>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</si>
  <si>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</si>
  <si>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</si>
  <si>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</si>
  <si>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</si>
  <si>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</si>
  <si>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</si>
  <si>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</si>
  <si>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</si>
  <si>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</si>
  <si>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</si>
  <si>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</si>
  <si>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</si>
  <si>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</si>
  <si>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</si>
  <si>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</si>
  <si>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</si>
  <si>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</si>
  <si>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</si>
  <si>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</si>
  <si>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</si>
  <si>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</si>
  <si>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</si>
  <si>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</si>
  <si>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</si>
  <si>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</si>
  <si>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</si>
  <si>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</si>
  <si>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</si>
  <si>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</si>
  <si>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</si>
  <si>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</si>
  <si>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</si>
  <si>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</si>
  <si>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</si>
  <si>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</si>
  <si>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</si>
  <si>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</si>
  <si>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</si>
  <si>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</si>
  <si>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</si>
  <si>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</si>
  <si>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</si>
  <si>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</si>
  <si>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</si>
  <si>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</si>
  <si>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</si>
  <si>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</si>
  <si>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</si>
  <si>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</si>
  <si>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</si>
  <si>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</si>
  <si>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</si>
  <si>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</si>
  <si>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</si>
  <si>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</si>
  <si>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</si>
  <si>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</si>
  <si>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</si>
  <si>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</si>
  <si>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</si>
  <si>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</si>
  <si>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</si>
  <si>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</si>
  <si>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</si>
  <si>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</si>
  <si>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</si>
  <si>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</si>
  <si>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</si>
  <si>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</si>
  <si>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</si>
  <si>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</si>
  <si>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</si>
  <si>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</si>
  <si>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</si>
  <si>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</si>
  <si>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</si>
  <si>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</si>
  <si>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</si>
  <si>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</si>
  <si>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</si>
  <si>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</si>
  <si>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</si>
  <si>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</si>
  <si>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</si>
  <si>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</si>
  <si>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</si>
  <si>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</si>
  <si>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</si>
  <si>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</si>
  <si>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</si>
  <si>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</si>
  <si>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</si>
  <si>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</si>
  <si>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</si>
  <si>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</si>
  <si>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</si>
  <si>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</si>
  <si>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</si>
  <si>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</si>
  <si>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</si>
  <si>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</si>
  <si>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</si>
  <si>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</si>
  <si>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</si>
  <si>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</si>
  <si>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</si>
  <si>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</si>
  <si>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</si>
  <si>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</si>
  <si>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</si>
  <si>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</si>
  <si>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</si>
  <si>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</si>
  <si>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</si>
  <si>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</si>
  <si>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</si>
  <si>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</si>
  <si>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</si>
  <si>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</si>
  <si>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</si>
  <si>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</si>
  <si>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</si>
  <si>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</si>
  <si>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</si>
  <si>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</si>
  <si>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</si>
  <si>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</si>
  <si>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</si>
  <si>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</si>
  <si>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</si>
  <si>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</si>
  <si>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</si>
  <si>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</si>
  <si>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</si>
  <si>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</si>
  <si>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</si>
  <si>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</si>
  <si>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</si>
  <si>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</si>
  <si>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</si>
  <si>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</si>
  <si>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</si>
  <si>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</si>
  <si>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</si>
  <si>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</si>
  <si>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</si>
  <si>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</si>
  <si>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</si>
  <si>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</si>
  <si>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</si>
  <si>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</si>
  <si>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</si>
  <si>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</si>
  <si>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</si>
  <si>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</si>
  <si>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</si>
  <si>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</si>
  <si>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</si>
  <si>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</si>
  <si>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</si>
  <si>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</si>
  <si>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</si>
  <si>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</si>
  <si>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</si>
  <si>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</si>
  <si>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</si>
  <si>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</si>
  <si>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</si>
  <si>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</si>
  <si>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</si>
  <si>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</si>
  <si>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</si>
  <si>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</si>
  <si>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</si>
  <si>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</si>
  <si>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</si>
  <si>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</si>
  <si>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</si>
  <si>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</si>
  <si>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</si>
  <si>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</si>
  <si>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</si>
  <si>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</si>
  <si>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</si>
  <si>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</si>
  <si>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</si>
  <si>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</si>
  <si>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</si>
  <si>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</si>
  <si>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</si>
  <si>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</si>
  <si>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</si>
  <si>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</si>
  <si>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</si>
  <si>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</si>
  <si>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</si>
  <si>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</si>
  <si>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</si>
  <si>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</si>
  <si>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</si>
  <si>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</si>
  <si>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</si>
  <si>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</si>
  <si>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</si>
  <si>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</si>
  <si>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</si>
  <si>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</si>
  <si>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</si>
  <si>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</si>
  <si>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</si>
  <si>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</si>
  <si>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</si>
  <si>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</si>
  <si>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</si>
  <si>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</si>
  <si>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</si>
  <si>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</si>
  <si>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</si>
  <si>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</si>
  <si>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</si>
  <si>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</si>
  <si>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</si>
  <si>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</si>
  <si>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</si>
  <si>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</si>
  <si>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</si>
  <si>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</si>
  <si>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</si>
  <si>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</si>
  <si>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</si>
  <si>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</si>
  <si>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</si>
  <si>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</si>
  <si>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</si>
  <si>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</si>
  <si>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</si>
  <si>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</si>
  <si>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</si>
  <si>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</si>
  <si>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</si>
  <si>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</si>
  <si>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</si>
  <si>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</si>
  <si>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</si>
  <si>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</si>
  <si>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</si>
  <si>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</si>
  <si>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</si>
  <si>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</si>
  <si>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</si>
  <si>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</si>
  <si>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</si>
  <si>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</si>
  <si>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</si>
  <si>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</si>
  <si>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</si>
  <si>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</si>
  <si>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</si>
  <si>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</si>
  <si>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</si>
  <si>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</si>
  <si>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</si>
  <si>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</si>
  <si>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</si>
  <si>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</si>
  <si>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</si>
  <si>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</si>
  <si>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</si>
  <si>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</si>
  <si>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</si>
  <si>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</si>
  <si>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</si>
  <si>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</si>
  <si>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</si>
  <si>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</si>
  <si>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</si>
  <si>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</si>
  <si>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</si>
  <si>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</si>
  <si>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</si>
  <si>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</si>
  <si>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</si>
  <si>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</si>
  <si>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</si>
  <si>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</si>
  <si>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</si>
  <si>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</si>
  <si>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</si>
  <si>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</si>
  <si>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</si>
  <si>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</si>
  <si>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</si>
  <si>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</si>
  <si>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</si>
  <si>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</si>
  <si>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</si>
  <si>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</si>
  <si>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</si>
  <si>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</si>
  <si>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</si>
  <si>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</si>
  <si>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</si>
  <si>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</si>
  <si>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</si>
  <si>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</si>
  <si>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</si>
  <si>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</si>
  <si>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</si>
  <si>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</si>
  <si>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</si>
  <si>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</si>
  <si>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</si>
  <si>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</si>
  <si>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</si>
  <si>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</si>
  <si>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</si>
  <si>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</si>
  <si>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</si>
  <si>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</si>
  <si>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</si>
  <si>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</si>
  <si>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</si>
  <si>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</si>
  <si>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</si>
  <si>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</si>
  <si>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</si>
  <si>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</si>
  <si>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</si>
  <si>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</si>
  <si>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</si>
  <si>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</si>
  <si>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</si>
  <si>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</si>
  <si>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</si>
  <si>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</si>
  <si>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</si>
  <si>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</si>
  <si>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</si>
  <si>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</si>
  <si>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</si>
  <si>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</si>
  <si>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</si>
  <si>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</si>
  <si>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</si>
  <si>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</si>
  <si>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</si>
  <si>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</si>
  <si>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</si>
  <si>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</si>
  <si>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</si>
  <si>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</si>
  <si>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</si>
  <si>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</si>
  <si>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</si>
  <si>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</si>
  <si>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</si>
  <si>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</si>
  <si>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</si>
  <si>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</si>
  <si>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</si>
  <si>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</si>
  <si>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</si>
  <si>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</si>
  <si>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</si>
  <si>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</si>
  <si>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</si>
  <si>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</si>
  <si>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</si>
  <si>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</si>
  <si>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</si>
  <si>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</si>
  <si>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</si>
  <si>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</si>
  <si>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</si>
  <si>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</si>
  <si>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</si>
  <si>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</si>
  <si>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</si>
  <si>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</si>
  <si>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</si>
  <si>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</si>
  <si>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</si>
  <si>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</si>
  <si>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</si>
  <si>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</si>
  <si>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</si>
  <si>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</si>
  <si>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</si>
  <si>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</si>
  <si>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</si>
  <si>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</si>
  <si>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</si>
  <si>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</si>
  <si>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</si>
  <si>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</si>
  <si>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</si>
  <si>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</si>
  <si>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</si>
  <si>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</si>
  <si>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</si>
  <si>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</si>
  <si>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</si>
  <si>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</si>
  <si>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</si>
  <si>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</si>
  <si>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</si>
  <si>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</si>
  <si>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</si>
  <si>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</si>
  <si>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</si>
  <si>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</si>
  <si>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</si>
  <si>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</si>
  <si>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</si>
  <si>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</si>
  <si>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</si>
  <si>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</si>
  <si>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</si>
  <si>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</si>
  <si>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</si>
  <si>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</si>
  <si>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</si>
  <si>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</si>
  <si>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</si>
  <si>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</si>
  <si>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</si>
  <si>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</si>
  <si>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</si>
  <si>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</si>
  <si>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</si>
  <si>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</si>
  <si>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</si>
  <si>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</si>
  <si>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</si>
  <si>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</si>
  <si>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</si>
  <si>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</si>
  <si>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</si>
  <si>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</si>
  <si>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</si>
  <si>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</si>
  <si>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</si>
  <si>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</si>
  <si>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</si>
  <si>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</si>
  <si>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</si>
  <si>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</si>
  <si>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</si>
  <si>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</si>
  <si>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</si>
  <si>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</si>
  <si>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</si>
  <si>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</si>
  <si>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</si>
  <si>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</si>
  <si>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</si>
  <si>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</si>
  <si>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</si>
  <si>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</si>
  <si>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</si>
  <si>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</si>
  <si>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</si>
  <si>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</si>
  <si>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</si>
  <si>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</si>
  <si>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</si>
  <si>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</si>
  <si>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</si>
  <si>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</si>
  <si>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</si>
  <si>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</si>
  <si>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</si>
  <si>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</si>
  <si>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</si>
  <si>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</si>
  <si>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</si>
  <si>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</si>
  <si>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</si>
  <si>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</si>
  <si>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</si>
  <si>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</si>
  <si>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</si>
  <si>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</si>
  <si>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</si>
  <si>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</si>
  <si>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</si>
  <si>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</si>
  <si>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</si>
  <si>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</si>
  <si>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</si>
  <si>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</si>
  <si>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</si>
  <si>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</si>
  <si>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</si>
  <si>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</si>
  <si>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</si>
  <si>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</si>
  <si>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</si>
  <si>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</si>
  <si>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</si>
  <si>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</si>
  <si>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</si>
  <si>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</si>
  <si>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</si>
  <si>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</si>
  <si>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</si>
  <si>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</si>
  <si>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</si>
  <si>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</si>
  <si>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</si>
  <si>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</si>
  <si>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</si>
  <si>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</si>
  <si>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</si>
  <si>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</si>
  <si>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</si>
  <si>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</si>
  <si>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</si>
  <si>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</si>
  <si>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</si>
  <si>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</si>
  <si>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</si>
  <si>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</si>
  <si>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</si>
  <si>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</si>
  <si>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</si>
  <si>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</si>
  <si>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</si>
  <si>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</si>
  <si>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</si>
  <si>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</si>
  <si>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</si>
  <si>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</si>
  <si>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</si>
  <si>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</si>
  <si>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</si>
  <si>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</si>
  <si>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</si>
  <si>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</si>
  <si>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</si>
  <si>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</si>
  <si>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</si>
  <si>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</si>
  <si>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</si>
  <si>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</si>
  <si>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</si>
  <si>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</si>
  <si>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</si>
  <si>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</si>
  <si>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</si>
  <si>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</si>
  <si>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</si>
  <si>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</si>
  <si>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</si>
  <si>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</si>
  <si>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</si>
  <si>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</si>
  <si>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</si>
  <si>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</si>
  <si>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</si>
  <si>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</si>
  <si>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</si>
  <si>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</si>
  <si>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</si>
  <si>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</si>
  <si>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</si>
  <si>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</si>
  <si>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</si>
  <si>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</si>
  <si>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</si>
  <si>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</si>
  <si>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</si>
  <si>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</si>
  <si>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</si>
  <si>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</si>
  <si>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</si>
  <si>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</si>
  <si>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</si>
  <si>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</si>
  <si>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</si>
  <si>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</si>
  <si>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</si>
  <si>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</si>
  <si>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</si>
  <si>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</si>
  <si>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</si>
  <si>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</si>
  <si>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</si>
  <si>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</si>
  <si>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</si>
  <si>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</si>
  <si>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</si>
  <si>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</si>
  <si>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</si>
  <si>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</si>
  <si>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</si>
  <si>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</si>
  <si>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</si>
  <si>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</si>
  <si>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</si>
  <si>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</si>
  <si>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</si>
  <si>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</si>
  <si>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</si>
  <si>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</si>
  <si>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</si>
  <si>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</si>
  <si>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</si>
  <si>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</si>
  <si>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</si>
  <si>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</si>
  <si>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</si>
  <si>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</si>
  <si>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</si>
  <si>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</si>
  <si>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</si>
  <si>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</si>
  <si>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</si>
  <si>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</si>
  <si>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</si>
  <si>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</si>
  <si>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</si>
  <si>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</si>
  <si>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</si>
  <si>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</si>
  <si>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</si>
  <si>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</si>
  <si>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</si>
  <si>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</si>
  <si>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</si>
  <si>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</si>
  <si>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</si>
  <si>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</si>
  <si>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</si>
  <si>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</si>
  <si>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</si>
  <si>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</si>
  <si>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</si>
  <si>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</si>
  <si>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</si>
  <si>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</si>
  <si>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</si>
  <si>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</si>
  <si>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</si>
  <si>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</si>
  <si>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</si>
  <si>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</si>
  <si>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</si>
  <si>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</si>
  <si>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</si>
  <si>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</si>
  <si>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</si>
  <si>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</si>
  <si>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</si>
  <si>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</si>
  <si>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</si>
  <si>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</si>
  <si>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</si>
  <si>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</si>
  <si>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</si>
  <si>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</si>
  <si>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</si>
  <si>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</si>
  <si>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</si>
  <si>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</si>
  <si>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</si>
  <si>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</si>
  <si>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</si>
  <si>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</si>
  <si>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</si>
  <si>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</si>
  <si>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</si>
  <si>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</si>
  <si>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</si>
  <si>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</si>
  <si>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</si>
  <si>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</si>
  <si>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</si>
  <si>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</si>
  <si>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</si>
  <si>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</si>
  <si>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</si>
  <si>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</si>
  <si>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</si>
  <si>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</si>
  <si>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</si>
  <si>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</si>
  <si>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</si>
  <si>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</si>
  <si>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</si>
  <si>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</si>
  <si>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</si>
  <si>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</si>
  <si>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</si>
  <si>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</si>
  <si>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</si>
  <si>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</si>
  <si>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</si>
  <si>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</si>
  <si>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</si>
  <si>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</si>
  <si>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</si>
  <si>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</si>
  <si>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</si>
  <si>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</si>
  <si>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</si>
  <si>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</si>
  <si>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</si>
  <si>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</si>
  <si>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</si>
  <si>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</si>
  <si>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</si>
  <si>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</si>
  <si>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</si>
  <si>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</si>
  <si>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</si>
  <si>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</si>
  <si>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</si>
  <si>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</si>
  <si>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</si>
  <si>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</si>
  <si>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</si>
  <si>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</si>
  <si>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</si>
  <si>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</si>
  <si>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</si>
  <si>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</si>
  <si>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</si>
  <si>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</si>
  <si>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</si>
  <si>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</si>
  <si>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</si>
  <si>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</si>
  <si>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</si>
  <si>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</si>
  <si>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</si>
  <si>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</si>
  <si>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</si>
  <si>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</si>
  <si>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</si>
  <si>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</si>
  <si>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</si>
  <si>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</si>
  <si>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</si>
  <si>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</si>
  <si>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</si>
  <si>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</si>
  <si>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</si>
  <si>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</si>
  <si>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</si>
  <si>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</si>
  <si>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</si>
  <si>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</si>
  <si>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</si>
  <si>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</si>
  <si>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</si>
  <si>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</si>
  <si>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</si>
  <si>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</si>
  <si>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</si>
  <si>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</si>
  <si>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</si>
  <si>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</si>
  <si>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</si>
  <si>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</si>
  <si>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</si>
  <si>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</si>
  <si>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</si>
  <si>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</si>
  <si>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</si>
  <si>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</si>
  <si>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</si>
  <si>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</si>
  <si>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</si>
  <si>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</si>
  <si>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</si>
  <si>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</si>
  <si>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</si>
  <si>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</si>
  <si>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</si>
  <si>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</si>
  <si>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</si>
  <si>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</si>
  <si>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</si>
  <si>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</si>
  <si>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</si>
  <si>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</si>
  <si>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</si>
  <si>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</si>
  <si>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</si>
  <si>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</si>
  <si>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</si>
  <si>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</si>
  <si>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</si>
  <si>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</si>
  <si>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</si>
  <si>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</si>
  <si>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</si>
  <si>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</si>
  <si>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</si>
  <si>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</si>
  <si>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</si>
  <si>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</si>
  <si>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</si>
  <si>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</si>
  <si>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</si>
  <si>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</si>
  <si>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</si>
  <si>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</si>
  <si>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</si>
  <si>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</si>
  <si>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</si>
  <si>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</si>
  <si>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</si>
  <si>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</si>
  <si>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</si>
  <si>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</si>
  <si>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</si>
  <si>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</si>
  <si>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</si>
  <si>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</si>
  <si>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</si>
  <si>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</si>
  <si>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</si>
  <si>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</si>
  <si>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</si>
  <si>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</si>
  <si>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</si>
  <si>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</si>
  <si>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</si>
  <si>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</si>
  <si>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</si>
  <si>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</si>
  <si>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</si>
  <si>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</si>
  <si>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</si>
  <si>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</si>
  <si>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</si>
  <si>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</si>
  <si>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</si>
  <si>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</si>
  <si>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</si>
  <si>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</si>
  <si>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</si>
  <si>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</si>
  <si>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</si>
  <si>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</si>
  <si>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</si>
  <si>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</si>
  <si>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</si>
  <si>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</si>
  <si>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</si>
  <si>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</si>
  <si>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</si>
  <si>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</si>
  <si>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</si>
  <si>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</si>
  <si>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</si>
  <si>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</si>
  <si>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</si>
  <si>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</si>
  <si>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</si>
  <si>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</si>
  <si>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</si>
  <si>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</si>
  <si>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</si>
  <si>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</si>
  <si>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</si>
  <si>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</si>
  <si>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</si>
  <si>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</si>
  <si>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</si>
  <si>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</si>
  <si>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</si>
  <si>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</si>
  <si>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</si>
  <si>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</si>
  <si>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</si>
  <si>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</si>
  <si>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</si>
  <si>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</si>
  <si>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</si>
  <si>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</si>
  <si>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</si>
  <si>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</si>
  <si>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</si>
  <si>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</si>
  <si>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</si>
  <si>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</si>
  <si>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</si>
  <si>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</si>
  <si>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</si>
  <si>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</si>
  <si>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</si>
  <si>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</si>
  <si>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</si>
  <si>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</si>
  <si>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</si>
  <si>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</si>
  <si>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</si>
  <si>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</si>
  <si>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</si>
  <si>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</si>
  <si>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</si>
  <si>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</si>
  <si>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</si>
  <si>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</si>
  <si>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</si>
  <si>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</si>
  <si>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</si>
  <si>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</si>
  <si>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</si>
  <si>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</si>
  <si>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</si>
  <si>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</si>
  <si>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</si>
  <si>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</si>
  <si>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</si>
  <si>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</si>
  <si>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</si>
  <si>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</si>
  <si>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</si>
  <si>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</si>
  <si>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</si>
  <si>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</si>
  <si>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</si>
  <si>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</si>
  <si>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</si>
  <si>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</si>
  <si>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</si>
  <si>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</si>
  <si>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</si>
  <si>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</si>
  <si>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</si>
  <si>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</si>
  <si>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</si>
  <si>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</si>
  <si>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</si>
  <si>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</si>
  <si>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</si>
  <si>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</si>
  <si>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</si>
  <si>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</si>
  <si>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</si>
  <si>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</si>
  <si>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</si>
  <si>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</si>
  <si>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</si>
  <si>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</si>
  <si>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</si>
  <si>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</si>
  <si>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</si>
  <si>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</si>
  <si>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</si>
  <si>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</si>
  <si>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</si>
  <si>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</si>
  <si>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</si>
  <si>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</si>
  <si>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</si>
  <si>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</si>
  <si>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</si>
  <si>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</si>
  <si>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</si>
  <si>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</si>
  <si>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</si>
  <si>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</si>
  <si>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</si>
  <si>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</si>
  <si>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</si>
  <si>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</si>
  <si>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</si>
  <si>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</si>
  <si>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</si>
  <si>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</si>
  <si>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</si>
  <si>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</si>
  <si>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</si>
  <si>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</si>
  <si>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</si>
  <si>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</si>
  <si>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</si>
  <si>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</si>
  <si>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</si>
  <si>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</si>
  <si>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</si>
  <si>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</si>
  <si>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</si>
  <si>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</si>
  <si>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</si>
  <si>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</si>
  <si>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</si>
  <si>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</si>
  <si>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</si>
  <si>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</si>
  <si>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</si>
  <si>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</si>
  <si>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</si>
  <si>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</si>
  <si>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</si>
  <si>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</si>
  <si>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</si>
  <si>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</si>
  <si>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</si>
  <si>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</si>
  <si>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</si>
  <si>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</si>
  <si>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</si>
  <si>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</si>
  <si>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</si>
  <si>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</si>
  <si>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</si>
  <si>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</si>
  <si>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</si>
  <si>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</si>
  <si>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</si>
  <si>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</si>
  <si>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</si>
  <si>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</si>
  <si>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</si>
  <si>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</si>
  <si>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</si>
  <si>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</si>
  <si>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</si>
  <si>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</si>
  <si>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</si>
  <si>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</si>
  <si>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</si>
  <si>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</si>
  <si>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</si>
  <si>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</si>
  <si>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</si>
  <si>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</si>
  <si>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</si>
  <si>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</si>
  <si>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</si>
  <si>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</si>
  <si>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</si>
  <si>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</si>
  <si>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</si>
  <si>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</si>
  <si>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</si>
  <si>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</si>
  <si>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</si>
  <si>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</si>
  <si>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</si>
  <si>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</si>
  <si>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</si>
  <si>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</si>
  <si>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</si>
  <si>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</si>
  <si>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</si>
  <si>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</si>
  <si>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</si>
  <si>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</si>
  <si>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</si>
  <si>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</si>
  <si>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</si>
  <si>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</si>
  <si>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</si>
  <si>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</si>
  <si>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</si>
  <si>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</si>
  <si>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</si>
  <si>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</si>
  <si>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</si>
  <si>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</si>
  <si>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</si>
  <si>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</si>
  <si>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</si>
  <si>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</si>
  <si>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</si>
  <si>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</si>
  <si>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</si>
  <si>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</si>
  <si>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</si>
  <si>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</si>
  <si>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</si>
  <si>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</si>
  <si>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</si>
  <si>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</si>
  <si>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</si>
  <si>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</si>
  <si>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</si>
  <si>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</si>
  <si>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</si>
  <si>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</si>
  <si>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</si>
  <si>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</si>
  <si>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</si>
  <si>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</si>
  <si>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</si>
  <si>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</si>
  <si>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</si>
  <si>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</si>
  <si>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</si>
  <si>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</si>
  <si>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</si>
  <si>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</si>
  <si>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</si>
  <si>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</si>
  <si>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</si>
  <si>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</si>
  <si>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</si>
  <si>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</si>
  <si>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</si>
  <si>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</si>
  <si>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</si>
  <si>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</si>
  <si>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</si>
  <si>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</si>
  <si>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</si>
  <si>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</si>
  <si>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</si>
  <si>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</si>
  <si>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</si>
  <si>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</si>
  <si>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</si>
  <si>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</si>
  <si>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</si>
  <si>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</si>
  <si>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</si>
  <si>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</si>
  <si>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</si>
  <si>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</si>
  <si>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</si>
  <si>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</si>
  <si>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</si>
  <si>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</si>
  <si>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</si>
  <si>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</si>
  <si>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</si>
  <si>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</si>
  <si>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</si>
  <si>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</si>
  <si>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</si>
  <si>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</si>
  <si>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</si>
  <si>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</si>
  <si>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</si>
  <si>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</si>
  <si>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</si>
  <si>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</si>
  <si>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</si>
  <si>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</si>
  <si>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</si>
  <si>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</si>
  <si>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</si>
  <si>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</si>
  <si>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</si>
  <si>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</si>
  <si>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</si>
  <si>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</si>
  <si>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</si>
  <si>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</si>
  <si>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</si>
  <si>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</si>
  <si>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</si>
  <si>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</si>
  <si>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</si>
  <si>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</si>
  <si>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</si>
  <si>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</si>
  <si>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</si>
  <si>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</si>
  <si>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</si>
  <si>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</si>
  <si>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</si>
  <si>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</si>
  <si>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</si>
  <si>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</si>
  <si>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</si>
  <si>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</si>
  <si>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</si>
  <si>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</si>
  <si>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</si>
  <si>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</si>
  <si>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</si>
  <si>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</si>
  <si>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</si>
  <si>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</si>
  <si>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</si>
  <si>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</si>
  <si>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</si>
  <si>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</si>
  <si>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</si>
  <si>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</si>
  <si>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</si>
  <si>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</si>
  <si>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</si>
  <si>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</si>
  <si>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</si>
  <si>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</si>
  <si>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</si>
  <si>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</si>
  <si>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</si>
  <si>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</si>
  <si>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</si>
  <si>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</si>
  <si>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</si>
  <si>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</si>
  <si>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</si>
  <si>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</si>
  <si>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</si>
  <si>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</si>
  <si>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</si>
  <si>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</si>
  <si>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</si>
  <si>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</si>
  <si>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</si>
  <si>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</si>
  <si>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</si>
  <si>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</si>
  <si>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</si>
  <si>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</si>
  <si>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</si>
  <si>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</si>
  <si>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</si>
  <si>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</si>
  <si>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</si>
  <si>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</si>
  <si>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</si>
  <si>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</si>
  <si>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</si>
  <si>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</si>
  <si>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</si>
  <si>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</si>
  <si>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</si>
  <si>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</si>
  <si>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</si>
  <si>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</si>
  <si>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</si>
  <si>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</si>
  <si>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</si>
  <si>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</si>
  <si>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</si>
  <si>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</si>
  <si>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</si>
  <si>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</si>
  <si>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</si>
  <si>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</si>
  <si>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</si>
  <si>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</si>
  <si>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</si>
  <si>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</si>
  <si>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</si>
  <si>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</si>
  <si>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</si>
  <si>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</si>
  <si>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</si>
  <si>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</si>
  <si>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</si>
  <si>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</si>
  <si>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</si>
  <si>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</si>
  <si>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</si>
  <si>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</si>
  <si>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</si>
  <si>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</si>
  <si>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</si>
  <si>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</si>
  <si>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</si>
  <si>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</si>
  <si>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</si>
  <si>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</si>
  <si>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</si>
  <si>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</si>
  <si>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</si>
  <si>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</si>
  <si>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</si>
  <si>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</si>
  <si>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</si>
  <si>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</si>
  <si>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</si>
  <si>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</si>
  <si>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</si>
  <si>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</si>
  <si>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</si>
  <si>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</si>
  <si>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</si>
  <si>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</si>
  <si>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</si>
  <si>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</si>
  <si>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</si>
  <si>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</si>
  <si>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</si>
  <si>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</si>
  <si>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</si>
  <si>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</si>
  <si>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</si>
  <si>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</si>
  <si>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</si>
  <si>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</si>
  <si>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</si>
  <si>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</si>
  <si>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</si>
  <si>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</si>
  <si>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</si>
  <si>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</si>
  <si>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</si>
  <si>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</si>
  <si>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</si>
  <si>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</si>
  <si>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</si>
  <si>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</si>
  <si>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</si>
  <si>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</si>
  <si>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</si>
  <si>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</si>
  <si>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</si>
  <si>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</si>
  <si>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</si>
  <si>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</si>
  <si>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</si>
  <si>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</si>
  <si>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</si>
  <si>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</si>
  <si>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</si>
  <si>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</si>
  <si>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</si>
  <si>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</si>
  <si>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</si>
  <si>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</si>
  <si>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</si>
  <si>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</si>
  <si>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</si>
  <si>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</si>
  <si>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</si>
  <si>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</si>
  <si>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</si>
  <si>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</si>
  <si>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</si>
  <si>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</si>
  <si>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</si>
  <si>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</si>
  <si>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</si>
  <si>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</si>
  <si>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</si>
  <si>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</si>
  <si>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</si>
  <si>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</si>
  <si>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</si>
  <si>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</si>
  <si>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</si>
  <si>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</si>
  <si>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</si>
  <si>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</si>
  <si>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</si>
  <si>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</si>
  <si>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</si>
  <si>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</si>
  <si>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</si>
  <si>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</si>
  <si>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</si>
  <si>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</si>
  <si>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</si>
  <si>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</si>
  <si>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</si>
  <si>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</si>
  <si>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</si>
  <si>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</si>
  <si>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</si>
  <si>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</si>
  <si>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</si>
  <si>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</si>
  <si>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</si>
  <si>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</si>
  <si>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</si>
  <si>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</si>
  <si>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</si>
  <si>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</si>
  <si>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</si>
  <si>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</si>
  <si>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</si>
  <si>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</si>
  <si>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</si>
  <si>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</si>
  <si>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</si>
  <si>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</si>
  <si>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</si>
  <si>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</si>
  <si>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</si>
  <si>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</si>
  <si>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</si>
  <si>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</si>
  <si>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</si>
  <si>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</si>
  <si>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</si>
  <si>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</si>
  <si>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</si>
  <si>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</si>
  <si>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</si>
  <si>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</si>
  <si>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</si>
  <si>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</si>
  <si>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</si>
  <si>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</si>
  <si>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</si>
  <si>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</si>
  <si>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</si>
  <si>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</si>
  <si>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</si>
  <si>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</si>
  <si>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</si>
  <si>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</si>
  <si>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</si>
  <si>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</si>
  <si>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</si>
  <si>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</si>
  <si>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</si>
  <si>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</si>
  <si>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</si>
  <si>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</si>
  <si>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</si>
  <si>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</si>
  <si>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</si>
  <si>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</si>
  <si>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</si>
  <si>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</si>
  <si>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</si>
  <si>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</si>
  <si>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</si>
  <si>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</si>
  <si>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</si>
  <si>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</si>
  <si>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</si>
  <si>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</si>
  <si>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</si>
  <si>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</si>
  <si>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</si>
  <si>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</si>
  <si>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</si>
  <si>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</si>
  <si>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</si>
  <si>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</si>
  <si>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</si>
  <si>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</si>
  <si>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</si>
  <si>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</si>
  <si>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</si>
  <si>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</si>
  <si>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</si>
  <si>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</si>
  <si>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</si>
  <si>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</si>
  <si>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</si>
  <si>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</si>
  <si>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</si>
  <si>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</si>
  <si>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</si>
  <si>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</si>
  <si>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</si>
  <si>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</si>
  <si>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</si>
  <si>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</si>
  <si>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</si>
  <si>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</si>
  <si>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</si>
  <si>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</si>
  <si>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</si>
  <si>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</si>
  <si>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</si>
  <si>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</si>
  <si>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</si>
  <si>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</si>
  <si>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</si>
  <si>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</si>
  <si>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</si>
  <si>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</si>
  <si>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</si>
  <si>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</si>
  <si>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</si>
  <si>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</si>
  <si>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</si>
  <si>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</si>
  <si>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</si>
  <si>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</si>
  <si>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</si>
  <si>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</si>
  <si>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</si>
  <si>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</si>
  <si>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</si>
  <si>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</si>
  <si>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</si>
  <si>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</si>
  <si>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</si>
  <si>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</si>
  <si>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</si>
  <si>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</si>
  <si>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</si>
  <si>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</si>
  <si>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</si>
  <si>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</si>
  <si>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</si>
  <si>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</si>
  <si>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</si>
  <si>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</si>
  <si>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</si>
  <si>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</si>
  <si>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</si>
  <si>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</si>
  <si>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</si>
  <si>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</si>
  <si>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</si>
  <si>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</si>
  <si>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</si>
  <si>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</si>
  <si>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</si>
  <si>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</si>
  <si>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</si>
  <si>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</si>
  <si>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</si>
  <si>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</si>
  <si>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</si>
  <si>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</si>
  <si>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</si>
  <si>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</si>
  <si>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</si>
  <si>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</si>
  <si>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</si>
  <si>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</si>
  <si>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</si>
  <si>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</si>
  <si>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</si>
  <si>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</si>
  <si>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</si>
  <si>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</si>
  <si>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</si>
  <si>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</si>
  <si>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</si>
  <si>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</si>
  <si>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</si>
  <si>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</si>
  <si>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</si>
  <si>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</si>
  <si>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</si>
  <si>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</si>
  <si>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</si>
  <si>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</si>
  <si>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</si>
  <si>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</si>
  <si>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</si>
  <si>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</si>
  <si>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</si>
  <si>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</si>
  <si>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</si>
  <si>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</si>
  <si>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</si>
  <si>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</si>
  <si>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</si>
  <si>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</si>
  <si>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</si>
  <si>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</si>
  <si>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</si>
  <si>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</si>
  <si>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</si>
  <si>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</si>
  <si>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</si>
  <si>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</si>
  <si>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</si>
  <si>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</si>
  <si>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</si>
  <si>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</si>
  <si>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</si>
  <si>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</si>
  <si>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</si>
  <si>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</si>
  <si>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</si>
  <si>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</si>
  <si>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</si>
  <si>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</si>
  <si>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</si>
  <si>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</si>
  <si>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</si>
  <si>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</si>
  <si>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</si>
  <si>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</si>
  <si>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</si>
  <si>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</si>
  <si>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</si>
  <si>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</si>
  <si>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</si>
  <si>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</si>
  <si>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</si>
  <si>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</si>
  <si>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</si>
  <si>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</si>
  <si>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</si>
  <si>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</si>
  <si>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</si>
  <si>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</si>
  <si>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</si>
  <si>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</si>
  <si>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</si>
  <si>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</si>
  <si>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</si>
  <si>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</si>
  <si>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</si>
  <si>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</si>
  <si>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</si>
  <si>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</si>
  <si>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</si>
  <si>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</si>
  <si>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</si>
  <si>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</si>
  <si>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</si>
  <si>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</si>
  <si>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</si>
  <si>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</si>
  <si>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</si>
  <si>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</si>
  <si>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</si>
  <si>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</si>
  <si>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</si>
  <si>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</si>
  <si>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</si>
  <si>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</si>
  <si>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</si>
  <si>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</si>
  <si>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</si>
  <si>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</si>
  <si>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</si>
  <si>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</si>
  <si>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</si>
  <si>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</si>
  <si>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</si>
  <si>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</si>
  <si>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</si>
  <si>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</si>
  <si>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</si>
  <si>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</si>
  <si>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</si>
  <si>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</si>
  <si>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</si>
  <si>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</si>
  <si>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</si>
  <si>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</si>
  <si>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</si>
  <si>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</si>
  <si>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</si>
  <si>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</si>
  <si>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</si>
  <si>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</si>
  <si>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</si>
  <si>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</si>
  <si>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</si>
  <si>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</si>
  <si>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</si>
  <si>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</si>
  <si>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</si>
  <si>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</si>
  <si>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</si>
  <si>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</si>
  <si>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</si>
  <si>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</si>
  <si>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</si>
  <si>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</si>
  <si>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</si>
  <si>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</si>
  <si>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</si>
  <si>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</si>
  <si>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</si>
  <si>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</si>
  <si>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</si>
  <si>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</si>
  <si>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</si>
  <si>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</si>
  <si>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</si>
  <si>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</si>
  <si>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</si>
  <si>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</si>
  <si>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</si>
  <si>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</si>
  <si>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</si>
  <si>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</si>
  <si>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</si>
  <si>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</si>
  <si>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</si>
  <si>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</si>
  <si>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</si>
  <si>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</si>
  <si>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</si>
  <si>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</si>
  <si>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</si>
  <si>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</si>
  <si>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</si>
  <si>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</si>
  <si>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</si>
  <si>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</si>
  <si>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</si>
  <si>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</si>
  <si>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</si>
  <si>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</si>
  <si>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</si>
  <si>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</si>
  <si>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</si>
  <si>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</si>
  <si>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</si>
  <si>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</si>
  <si>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</si>
  <si>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</si>
  <si>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</si>
  <si>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</si>
  <si>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</si>
  <si>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</si>
  <si>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</si>
  <si>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</si>
  <si>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</si>
  <si>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</si>
  <si>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</si>
  <si>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</si>
  <si>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</si>
  <si>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</si>
  <si>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</si>
  <si>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</si>
  <si>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</si>
  <si>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</si>
  <si>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</si>
  <si>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</si>
  <si>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</si>
  <si>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</si>
  <si>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</si>
  <si>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</si>
  <si>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</si>
  <si>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</si>
  <si>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</si>
  <si>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</si>
  <si>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</si>
  <si>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</si>
  <si>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</si>
  <si>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</si>
  <si>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</si>
  <si>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</si>
  <si>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</si>
  <si>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</si>
  <si>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</si>
  <si>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</si>
  <si>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</si>
  <si>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</si>
  <si>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</si>
  <si>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</si>
  <si>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</si>
  <si>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</si>
  <si>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</si>
  <si>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</si>
  <si>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</si>
  <si>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</si>
  <si>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</si>
  <si>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</si>
  <si>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</si>
  <si>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</si>
  <si>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</si>
  <si>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</si>
  <si>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</si>
  <si>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</si>
  <si>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</si>
  <si>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</si>
  <si>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</si>
  <si>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</si>
  <si>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</si>
  <si>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</si>
  <si>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</si>
  <si>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</si>
  <si>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</si>
  <si>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</si>
  <si>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</si>
  <si>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</si>
  <si>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</si>
  <si>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</si>
  <si>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</si>
  <si>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</si>
  <si>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</si>
  <si>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</si>
  <si>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</si>
  <si>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</si>
  <si>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</si>
  <si>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</si>
  <si>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</si>
  <si>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</si>
  <si>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</si>
  <si>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</si>
  <si>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</si>
  <si>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</si>
  <si>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</si>
  <si>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</si>
  <si>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</si>
  <si>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</si>
  <si>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</si>
  <si>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</si>
  <si>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</si>
  <si>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</si>
  <si>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</si>
  <si>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</si>
  <si>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</si>
  <si>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</si>
  <si>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</si>
  <si>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</si>
  <si>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</si>
  <si>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</si>
  <si>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</si>
  <si>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</si>
  <si>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</si>
  <si>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</si>
  <si>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</si>
  <si>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</si>
  <si>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</si>
  <si>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</si>
  <si>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</si>
  <si>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</si>
  <si>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</si>
  <si>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</si>
  <si>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</si>
  <si>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</si>
  <si>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</si>
  <si>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</si>
  <si>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</si>
  <si>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</si>
  <si>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</si>
  <si>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</si>
  <si>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</si>
  <si>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</si>
  <si>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</si>
  <si>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</si>
  <si>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</si>
  <si>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</si>
  <si>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</si>
  <si>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</si>
  <si>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</si>
  <si>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</si>
  <si>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</si>
  <si>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</si>
  <si>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</si>
  <si>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</si>
  <si>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</si>
  <si>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</si>
  <si>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</si>
  <si>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</si>
  <si>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</si>
  <si>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</si>
  <si>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</si>
  <si>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</si>
  <si>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</si>
  <si>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</si>
  <si>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</si>
  <si>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</si>
  <si>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</si>
  <si>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</si>
  <si>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</si>
  <si>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</si>
  <si>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</si>
  <si>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</si>
  <si>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</si>
  <si>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</si>
  <si>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</si>
  <si>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</si>
  <si>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</si>
  <si>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</si>
  <si>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</si>
  <si>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</si>
  <si>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</si>
  <si>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</si>
  <si>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</si>
  <si>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</si>
  <si>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</si>
  <si>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</si>
  <si>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</si>
  <si>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</si>
  <si>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</si>
  <si>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</si>
  <si>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</si>
  <si>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</si>
  <si>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</si>
  <si>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</si>
  <si>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</si>
  <si>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</si>
  <si>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</si>
  <si>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</si>
  <si>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</si>
  <si>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</si>
  <si>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</si>
  <si>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</si>
  <si>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</si>
  <si>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</si>
  <si>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</si>
  <si>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</si>
  <si>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</si>
  <si>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</si>
  <si>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</si>
  <si>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</si>
  <si>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</si>
  <si>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</si>
  <si>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</si>
  <si>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</si>
  <si>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</si>
  <si>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</si>
  <si>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</si>
  <si>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</si>
  <si>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</si>
  <si>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</si>
  <si>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</si>
  <si>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</si>
  <si>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</si>
  <si>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</si>
  <si>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</si>
  <si>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</si>
  <si>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</si>
  <si>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</si>
  <si>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</si>
  <si>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</si>
  <si>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</si>
  <si>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</si>
  <si>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</si>
  <si>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</si>
  <si>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</si>
  <si>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</si>
  <si>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</si>
  <si>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</si>
  <si>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</si>
  <si>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</si>
  <si>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</si>
  <si>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</si>
  <si>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</si>
  <si>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</si>
  <si>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</si>
  <si>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</si>
  <si>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</si>
  <si>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</si>
  <si>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</si>
  <si>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</si>
  <si>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</si>
  <si>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</si>
  <si>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</si>
  <si>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</si>
  <si>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</si>
  <si>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</si>
  <si>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</si>
  <si>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</si>
  <si>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</si>
  <si>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</si>
  <si>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</si>
  <si>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</si>
  <si>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</si>
  <si>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</si>
  <si>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</si>
  <si>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</si>
  <si>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</si>
  <si>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</si>
  <si>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</si>
  <si>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</si>
  <si>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</si>
  <si>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</si>
  <si>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</si>
  <si>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</si>
  <si>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</si>
  <si>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</si>
  <si>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</si>
  <si>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</si>
  <si>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</si>
  <si>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</si>
  <si>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</si>
  <si>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</si>
  <si>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</si>
  <si>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</si>
  <si>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</si>
  <si>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</si>
  <si>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</si>
  <si>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</si>
  <si>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</si>
  <si>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</si>
  <si>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</si>
  <si>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</si>
  <si>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</si>
  <si>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</si>
  <si>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</si>
  <si>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</si>
  <si>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</si>
  <si>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</si>
  <si>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</si>
  <si>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</si>
  <si>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</si>
  <si>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</si>
  <si>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</si>
  <si>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</si>
  <si>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</si>
  <si>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</si>
  <si>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</si>
  <si>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</si>
  <si>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</si>
  <si>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</si>
  <si>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</si>
  <si>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</si>
  <si>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</si>
  <si>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</si>
  <si>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</si>
  <si>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</si>
  <si>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</si>
  <si>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</si>
  <si>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</si>
  <si>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</si>
  <si>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</si>
  <si>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</si>
  <si>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</si>
  <si>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</si>
  <si>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</si>
  <si>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</si>
  <si>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</si>
  <si>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</si>
  <si>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</si>
  <si>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</si>
  <si>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</si>
  <si>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</si>
  <si>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</si>
  <si>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</si>
  <si>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</si>
  <si>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</si>
  <si>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</si>
  <si>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</si>
  <si>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</si>
  <si>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</si>
  <si>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</si>
  <si>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</si>
  <si>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</si>
  <si>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</si>
  <si>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</si>
  <si>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</si>
  <si>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</si>
  <si>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</si>
  <si>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</si>
  <si>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</si>
  <si>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</si>
  <si>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</si>
  <si>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</si>
  <si>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</si>
  <si>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</si>
  <si>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</si>
  <si>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</si>
  <si>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</si>
  <si>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</si>
  <si>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</si>
  <si>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</si>
  <si>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</si>
  <si>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</si>
  <si>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</si>
  <si>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</si>
  <si>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</si>
  <si>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</si>
  <si>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</si>
  <si>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</si>
  <si>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</si>
  <si>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</si>
  <si>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</si>
  <si>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</si>
  <si>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</si>
  <si>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</si>
  <si>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</si>
  <si>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</si>
  <si>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</si>
  <si>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</si>
  <si>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</si>
  <si>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</si>
  <si>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</si>
  <si>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</si>
  <si>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</si>
  <si>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</si>
  <si>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</si>
  <si>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</si>
  <si>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</si>
  <si>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</si>
  <si>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</si>
  <si>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</si>
  <si>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</si>
  <si>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</si>
  <si>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</si>
  <si>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</si>
  <si>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</si>
  <si>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</si>
  <si>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</si>
  <si>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</si>
  <si>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</si>
  <si>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</si>
  <si>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</si>
  <si>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</si>
  <si>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</si>
  <si>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</si>
  <si>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</si>
  <si>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</si>
  <si>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</si>
  <si>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</si>
  <si>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</si>
  <si>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</si>
  <si>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</si>
  <si>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</si>
  <si>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</si>
  <si>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</si>
  <si>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</si>
  <si>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</si>
  <si>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</si>
  <si>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</si>
  <si>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</si>
  <si>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</si>
  <si>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</si>
  <si>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</si>
  <si>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</si>
  <si>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</si>
  <si>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</si>
  <si>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</si>
  <si>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</si>
  <si>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</si>
  <si>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</si>
  <si>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</si>
  <si>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</si>
  <si>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</si>
  <si>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</si>
  <si>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</si>
  <si>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</si>
  <si>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</si>
  <si>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</si>
  <si>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</si>
  <si>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</si>
  <si>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</si>
  <si>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</si>
  <si>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</si>
  <si>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</si>
  <si>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</si>
  <si>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</si>
  <si>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</si>
  <si>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</si>
  <si>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</si>
  <si>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</si>
  <si>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</si>
  <si>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</si>
  <si>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</si>
  <si>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</si>
  <si>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</si>
  <si>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</si>
  <si>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</si>
  <si>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</si>
  <si>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</si>
  <si>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</si>
  <si>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</si>
  <si>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</si>
  <si>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</si>
  <si>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</si>
  <si>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</si>
  <si>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</si>
  <si>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</si>
  <si>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</si>
  <si>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</si>
  <si>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</si>
  <si>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</si>
  <si>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</si>
  <si>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</si>
  <si>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</si>
  <si>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</si>
  <si>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</si>
  <si>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</si>
  <si>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</si>
  <si>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</si>
  <si>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</si>
  <si>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</si>
  <si>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</si>
  <si>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</si>
  <si>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</si>
  <si>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</si>
  <si>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</si>
  <si>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</si>
  <si>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</si>
  <si>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</si>
  <si>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</si>
  <si>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</si>
  <si>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</si>
  <si>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</si>
  <si>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</si>
  <si>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</si>
  <si>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</si>
  <si>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</si>
  <si>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</si>
  <si>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</si>
  <si>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</si>
  <si>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</si>
  <si>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</si>
  <si>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</si>
  <si>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</si>
  <si>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</si>
  <si>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</si>
  <si>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</si>
  <si>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</si>
  <si>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</si>
  <si>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</si>
  <si>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</si>
  <si>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</si>
  <si>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</si>
  <si>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</si>
  <si>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</si>
  <si>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</si>
  <si>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</si>
  <si>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</si>
  <si>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</si>
  <si>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</si>
  <si>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</si>
  <si>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</si>
  <si>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</si>
  <si>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</si>
  <si>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</si>
  <si>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</si>
  <si>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</si>
  <si>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</si>
  <si>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</si>
  <si>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</si>
  <si>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</si>
  <si>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</si>
  <si>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</si>
  <si>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</si>
  <si>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</si>
  <si>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</si>
  <si>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</si>
  <si>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</si>
  <si>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</si>
  <si>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</si>
  <si>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</si>
  <si>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</si>
  <si>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</si>
  <si>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</si>
  <si>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</si>
  <si>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</si>
  <si>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</si>
  <si>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</si>
  <si>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</si>
  <si>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</si>
  <si>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</si>
  <si>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</si>
  <si>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</si>
  <si>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</si>
  <si>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</si>
  <si>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</si>
  <si>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</si>
  <si>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</si>
  <si>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</si>
  <si>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</si>
  <si>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</si>
  <si>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</si>
  <si>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</si>
  <si>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</si>
  <si>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</si>
  <si>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</si>
  <si>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</si>
  <si>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</si>
  <si>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</si>
  <si>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</si>
  <si>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</si>
  <si>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</si>
  <si>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</si>
  <si>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</si>
  <si>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</si>
  <si>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</si>
  <si>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</si>
  <si>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</si>
  <si>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</si>
  <si>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</si>
  <si>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</si>
  <si>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</si>
  <si>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</si>
  <si>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</si>
  <si>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</si>
  <si>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</si>
  <si>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</si>
  <si>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</si>
  <si>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</si>
  <si>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</si>
  <si>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</si>
  <si>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</si>
  <si>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</si>
  <si>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</si>
  <si>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</si>
  <si>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</si>
  <si>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</si>
  <si>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</si>
  <si>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</si>
  <si>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</si>
  <si>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</si>
  <si>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</si>
  <si>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</si>
  <si>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</si>
  <si>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</si>
  <si>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</si>
  <si>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</si>
  <si>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</si>
  <si>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</si>
  <si>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</si>
  <si>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</si>
  <si>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</si>
  <si>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</si>
  <si>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</si>
  <si>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</si>
  <si>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</si>
  <si>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</si>
  <si>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</si>
  <si>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</si>
  <si>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</si>
  <si>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</si>
  <si>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</si>
  <si>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</si>
  <si>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</si>
  <si>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</si>
  <si>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</si>
  <si>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</si>
  <si>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</si>
  <si>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</si>
  <si>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</si>
  <si>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</si>
  <si>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</si>
  <si>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</si>
  <si>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</si>
  <si>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</si>
  <si>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</si>
  <si>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</si>
  <si>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</si>
  <si>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</si>
  <si>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</si>
  <si>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</si>
  <si>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</si>
  <si>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</si>
  <si>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</si>
  <si>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</si>
  <si>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</si>
  <si>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</si>
  <si>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</si>
  <si>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</si>
  <si>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</si>
  <si>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</si>
  <si>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</si>
  <si>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</si>
  <si>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</si>
  <si>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</si>
  <si>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</si>
  <si>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</si>
  <si>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</si>
  <si>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</si>
  <si>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</si>
  <si>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</si>
  <si>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</si>
  <si>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</si>
  <si>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</si>
  <si>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</si>
  <si>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</si>
  <si>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</si>
  <si>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</si>
  <si>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</si>
  <si>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</si>
  <si>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</si>
  <si>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</si>
  <si>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</si>
  <si>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</si>
  <si>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</si>
  <si>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</si>
  <si>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</si>
  <si>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</si>
  <si>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</si>
  <si>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</si>
  <si>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</si>
  <si>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</si>
  <si>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</si>
  <si>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</si>
  <si>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</si>
  <si>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</si>
  <si>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</si>
  <si>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</si>
  <si>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</si>
  <si>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</si>
  <si>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</si>
  <si>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</si>
  <si>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</si>
  <si>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</si>
  <si>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</si>
  <si>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</si>
  <si>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</si>
  <si>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</si>
  <si>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</si>
  <si>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</si>
  <si>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</si>
  <si>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</si>
  <si>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</si>
  <si>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</si>
  <si>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</si>
  <si>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</si>
  <si>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</si>
  <si>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</si>
  <si>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</si>
  <si>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</si>
  <si>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</si>
  <si>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</si>
  <si>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</si>
  <si>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</si>
  <si>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</si>
  <si>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</si>
  <si>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</si>
  <si>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</si>
  <si>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</si>
  <si>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</si>
  <si>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</si>
  <si>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</si>
  <si>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</si>
  <si>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</si>
  <si>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</si>
  <si>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</si>
  <si>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</si>
  <si>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</si>
  <si>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</si>
  <si>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</si>
  <si>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</si>
  <si>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</si>
  <si>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</si>
  <si>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</si>
  <si>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</si>
  <si>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</si>
  <si>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</si>
  <si>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</si>
  <si>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</si>
  <si>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</si>
  <si>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</si>
  <si>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</si>
  <si>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</si>
  <si>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</si>
  <si>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</si>
  <si>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</si>
  <si>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</si>
  <si>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</si>
  <si>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</si>
  <si>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</si>
  <si>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</si>
  <si>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</si>
  <si>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</si>
  <si>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</si>
  <si>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</si>
  <si>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</si>
  <si>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</si>
  <si>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</si>
  <si>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</si>
  <si>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</si>
  <si>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</si>
  <si>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</si>
  <si>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</si>
  <si>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</si>
  <si>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</si>
  <si>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</si>
  <si>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</si>
  <si>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</si>
  <si>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</si>
  <si>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</si>
  <si>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</si>
  <si>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</si>
  <si>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</si>
  <si>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</si>
  <si>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</si>
  <si>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</si>
  <si>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</si>
  <si>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</si>
  <si>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</si>
  <si>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</si>
  <si>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</si>
  <si>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</si>
  <si>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</si>
  <si>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</si>
  <si>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</si>
  <si>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</si>
  <si>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</si>
  <si>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</si>
  <si>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</si>
  <si>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</si>
  <si>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</si>
  <si>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</si>
  <si>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</si>
  <si>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</si>
  <si>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</si>
  <si>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</si>
  <si>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</si>
  <si>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</si>
  <si>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</si>
  <si>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</si>
  <si>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</si>
  <si>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</si>
  <si>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</si>
  <si>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</si>
  <si>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</si>
  <si>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</si>
  <si>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</si>
  <si>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</si>
  <si>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</si>
  <si>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</si>
  <si>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</si>
  <si>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</si>
  <si>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</si>
  <si>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</si>
  <si>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</si>
  <si>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</si>
  <si>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</si>
  <si>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</si>
  <si>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</si>
  <si>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</si>
  <si>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</si>
  <si>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</si>
  <si>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</si>
  <si>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</si>
  <si>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</si>
  <si>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</si>
  <si>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</si>
  <si>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</si>
  <si>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</si>
  <si>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</si>
  <si>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</si>
  <si>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</si>
  <si>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</si>
  <si>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</si>
  <si>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</si>
  <si>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</si>
  <si>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</si>
  <si>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</si>
  <si>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</si>
  <si>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</si>
  <si>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</si>
  <si>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</si>
  <si>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</si>
  <si>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</si>
  <si>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</si>
  <si>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</si>
  <si>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</si>
  <si>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</si>
  <si>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</si>
  <si>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</si>
  <si>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</si>
  <si>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</si>
  <si>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</si>
  <si>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</si>
  <si>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</si>
  <si>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</si>
  <si>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</si>
  <si>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</si>
  <si>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</si>
  <si>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</si>
  <si>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</si>
  <si>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</si>
  <si>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</si>
  <si>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</si>
  <si>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</si>
  <si>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</si>
  <si>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</si>
  <si>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</si>
  <si>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</si>
  <si>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</si>
  <si>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</si>
  <si>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</si>
  <si>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</si>
  <si>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</si>
  <si>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</si>
  <si>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</si>
  <si>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</si>
  <si>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</si>
  <si>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</si>
  <si>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</si>
  <si>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</si>
  <si>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</si>
  <si>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</si>
  <si>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</si>
  <si>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</si>
  <si>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</si>
  <si>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</si>
  <si>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</si>
  <si>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</si>
  <si>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</si>
  <si>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</si>
  <si>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</si>
  <si>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</si>
  <si>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</si>
  <si>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</si>
  <si>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</si>
  <si>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</si>
  <si>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</si>
  <si>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</si>
  <si>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</si>
  <si>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</si>
  <si>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</si>
  <si>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</si>
  <si>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</si>
  <si>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</si>
  <si>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</si>
  <si>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</si>
  <si>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</si>
  <si>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</si>
  <si>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</si>
  <si>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</si>
  <si>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</si>
  <si>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</si>
  <si>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</si>
  <si>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</si>
  <si>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</si>
  <si>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</si>
  <si>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</si>
  <si>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</si>
  <si>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</si>
  <si>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</si>
  <si>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</si>
  <si>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</si>
  <si>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</si>
  <si>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</si>
  <si>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</si>
  <si>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</si>
  <si>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</si>
  <si>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</si>
  <si>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</si>
  <si>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</si>
  <si>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</si>
  <si>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</si>
  <si>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</si>
  <si>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</si>
  <si>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</si>
  <si>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</si>
  <si>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</si>
  <si>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</si>
  <si>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</si>
  <si>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</si>
  <si>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</si>
  <si>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</si>
  <si>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</si>
  <si>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</si>
  <si>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</si>
  <si>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</si>
  <si>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</si>
  <si>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</si>
  <si>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</si>
  <si>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</si>
  <si>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</si>
  <si>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</si>
  <si>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</si>
  <si>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</si>
  <si>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</si>
  <si>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</si>
  <si>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</si>
  <si>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</si>
  <si>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</si>
  <si>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</si>
  <si>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</si>
  <si>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</si>
  <si>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</si>
  <si>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</si>
  <si>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</si>
  <si>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</si>
  <si>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</si>
  <si>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</si>
  <si>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</si>
  <si>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</si>
  <si>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</si>
  <si>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</si>
  <si>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</si>
  <si>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</si>
  <si>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</si>
  <si>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</si>
  <si>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</si>
  <si>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</si>
  <si>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</si>
  <si>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</si>
  <si>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</si>
  <si>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</si>
  <si>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</si>
  <si>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</si>
  <si>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</si>
  <si>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</si>
  <si>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</si>
  <si>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</si>
  <si>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</si>
  <si>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</si>
  <si>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</si>
  <si>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</si>
  <si>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</si>
  <si>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</si>
  <si>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</si>
  <si>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</si>
  <si>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</si>
  <si>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</si>
  <si>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</si>
  <si>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</si>
  <si>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</si>
  <si>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</si>
  <si>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</si>
  <si>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</si>
  <si>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</si>
  <si>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</si>
  <si>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</si>
  <si>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</si>
  <si>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</si>
  <si>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</si>
  <si>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</si>
  <si>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</si>
  <si>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</si>
  <si>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</si>
  <si>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</si>
  <si>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</si>
  <si>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</si>
  <si>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</si>
  <si>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</si>
  <si>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</si>
  <si>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</si>
  <si>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</si>
  <si>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</si>
  <si>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</si>
  <si>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</si>
  <si>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</si>
  <si>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</si>
  <si>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</si>
  <si>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</si>
  <si>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</si>
  <si>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</si>
  <si>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</si>
  <si>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</si>
  <si>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</si>
  <si>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</si>
  <si>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</si>
  <si>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</si>
  <si>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</si>
  <si>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</si>
  <si>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</si>
  <si>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</si>
  <si>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</si>
  <si>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</si>
  <si>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</si>
  <si>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</si>
  <si>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</si>
  <si>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</si>
  <si>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</si>
  <si>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</si>
  <si>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</si>
  <si>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</si>
  <si>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</si>
  <si>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</si>
  <si>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</si>
  <si>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</si>
  <si>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</si>
  <si>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</si>
  <si>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</si>
  <si>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</si>
  <si>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</si>
  <si>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</si>
  <si>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</si>
  <si>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</si>
  <si>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</si>
  <si>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</si>
  <si>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</si>
  <si>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</si>
  <si>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</si>
  <si>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</si>
  <si>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</si>
  <si>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</si>
  <si>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</si>
  <si>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</si>
  <si>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</si>
  <si>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</si>
  <si>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</si>
  <si>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</si>
  <si>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</si>
  <si>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</si>
  <si>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</si>
  <si>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</si>
  <si>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</si>
  <si>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</si>
  <si>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</si>
  <si>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</si>
  <si>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</si>
  <si>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</si>
  <si>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</si>
  <si>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</si>
  <si>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</si>
  <si>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</si>
  <si>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</si>
  <si>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</si>
  <si>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</si>
  <si>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</si>
  <si>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</si>
  <si>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</si>
  <si>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</si>
  <si>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</si>
  <si>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</si>
  <si>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</si>
  <si>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</si>
  <si>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</si>
  <si>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</si>
  <si>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</si>
  <si>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</si>
  <si>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</si>
  <si>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</si>
  <si>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</si>
  <si>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</si>
  <si>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</si>
  <si>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</si>
  <si>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</si>
  <si>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</si>
  <si>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</si>
  <si>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</si>
  <si>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</si>
  <si>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</si>
  <si>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</si>
  <si>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</si>
  <si>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</si>
  <si>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</si>
  <si>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</si>
  <si>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</si>
  <si>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</si>
  <si>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</si>
  <si>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</si>
  <si>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</si>
  <si>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</si>
  <si>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</si>
  <si>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</si>
  <si>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</si>
  <si>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</si>
  <si>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</si>
  <si>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</si>
  <si>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</si>
  <si>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</si>
  <si>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</si>
  <si>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</si>
  <si>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</si>
  <si>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</si>
  <si>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</si>
  <si>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</si>
  <si>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</si>
  <si>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</si>
  <si>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</si>
  <si>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</si>
  <si>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</si>
  <si>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</si>
  <si>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</si>
  <si>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</si>
  <si>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</si>
  <si>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</si>
  <si>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</si>
  <si>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</si>
  <si>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</si>
  <si>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</si>
  <si>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</si>
  <si>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</si>
  <si>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</si>
  <si>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</si>
  <si>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</si>
  <si>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</si>
  <si>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</si>
  <si>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</si>
  <si>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</si>
  <si>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</si>
  <si>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</si>
  <si>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</si>
  <si>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</si>
  <si>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</si>
  <si>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</si>
  <si>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</si>
  <si>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</si>
  <si>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</si>
  <si>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</si>
  <si>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</si>
  <si>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</si>
  <si>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</si>
  <si>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</si>
  <si>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</si>
  <si>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</si>
  <si>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</si>
  <si>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</si>
  <si>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</si>
  <si>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</si>
  <si>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</si>
  <si>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</si>
  <si>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</si>
  <si>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</si>
  <si>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</si>
  <si>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</si>
  <si>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</si>
  <si>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</si>
  <si>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</si>
  <si>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</si>
  <si>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</si>
  <si>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</si>
  <si>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</si>
  <si>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</si>
  <si>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</si>
  <si>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</si>
  <si>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</si>
  <si>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</si>
  <si>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</si>
  <si>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</si>
  <si>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</si>
  <si>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</si>
  <si>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</si>
  <si>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</si>
  <si>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</si>
  <si>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</si>
  <si>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</si>
  <si>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</si>
  <si>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</si>
  <si>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</si>
  <si>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</si>
  <si>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</si>
  <si>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</si>
  <si>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</si>
  <si>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</si>
  <si>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</si>
  <si>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</si>
  <si>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</si>
  <si>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</si>
  <si>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</si>
  <si>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</si>
  <si>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</si>
  <si>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</si>
  <si>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</si>
  <si>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</si>
  <si>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</si>
  <si>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</si>
  <si>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</si>
  <si>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</si>
  <si>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</si>
  <si>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</si>
  <si>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</si>
  <si>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</si>
  <si>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</si>
  <si>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</si>
  <si>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</si>
  <si>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</si>
  <si>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</si>
  <si>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</si>
  <si>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</si>
  <si>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</si>
  <si>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</si>
  <si>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</si>
  <si>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</si>
  <si>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</si>
  <si>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</si>
  <si>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</si>
  <si>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</si>
  <si>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</si>
  <si>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</si>
  <si>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</si>
  <si>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</si>
  <si>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</si>
  <si>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</si>
  <si>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</si>
  <si>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</si>
  <si>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</si>
  <si>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</si>
  <si>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</si>
  <si>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</si>
  <si>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</si>
  <si>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</si>
  <si>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</si>
  <si>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</si>
  <si>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</si>
  <si>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</si>
  <si>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</si>
  <si>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</si>
  <si>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</si>
  <si>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</si>
  <si>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</si>
  <si>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</si>
  <si>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</si>
  <si>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</si>
  <si>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</si>
  <si>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</si>
  <si>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</si>
  <si>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</si>
  <si>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</si>
  <si>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</si>
  <si>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</si>
  <si>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</si>
  <si>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</si>
  <si>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</si>
  <si>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</si>
  <si>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</si>
  <si>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</si>
  <si>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</si>
  <si>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</si>
  <si>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</si>
  <si>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</si>
  <si>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</si>
  <si>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</si>
  <si>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</si>
  <si>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</si>
  <si>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</si>
  <si>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</si>
  <si>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</si>
  <si>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</si>
  <si>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</si>
  <si>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</si>
  <si>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</si>
  <si>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</si>
  <si>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</si>
  <si>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</si>
  <si>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</si>
  <si>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</si>
  <si>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</si>
  <si>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</si>
  <si>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</si>
  <si>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</si>
  <si>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</si>
  <si>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</si>
  <si>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</si>
  <si>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</si>
  <si>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</si>
  <si>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</si>
  <si>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</si>
  <si>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</si>
  <si>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</si>
  <si>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</si>
  <si>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</si>
  <si>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</si>
  <si>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</si>
  <si>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</si>
  <si>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</si>
  <si>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</si>
  <si>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</si>
  <si>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</si>
  <si>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</si>
  <si>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</si>
  <si>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</si>
  <si>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</si>
  <si>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</si>
  <si>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</si>
  <si>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</si>
  <si>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</si>
  <si>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</si>
  <si>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</si>
  <si>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</si>
  <si>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</si>
  <si>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</si>
  <si>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</si>
  <si>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</si>
  <si>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</si>
  <si>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</si>
  <si>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</si>
  <si>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</si>
  <si>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</si>
  <si>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</si>
  <si>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</si>
  <si>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</si>
  <si>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</si>
  <si>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</si>
  <si>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</si>
  <si>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</si>
  <si>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</si>
  <si>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</si>
  <si>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</si>
  <si>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</si>
  <si>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</si>
  <si>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</si>
  <si>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</si>
  <si>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</si>
  <si>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</si>
  <si>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</si>
  <si>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</si>
  <si>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</si>
  <si>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</si>
  <si>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</si>
  <si>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</si>
  <si>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</si>
  <si>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</si>
  <si>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</si>
  <si>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</si>
  <si>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</si>
  <si>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</si>
  <si>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</si>
  <si>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</si>
  <si>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</si>
  <si>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</si>
  <si>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</si>
  <si>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</si>
  <si>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</si>
  <si>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</si>
  <si>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</si>
  <si>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</si>
  <si>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</si>
  <si>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</si>
  <si>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</si>
  <si>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</si>
  <si>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</si>
  <si>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</si>
  <si>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</si>
  <si>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</si>
  <si>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</si>
  <si>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</si>
  <si>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</si>
  <si>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</si>
  <si>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</si>
  <si>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</si>
  <si>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</si>
  <si>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</si>
  <si>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</si>
  <si>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</si>
  <si>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</si>
  <si>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</si>
  <si>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</si>
  <si>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</si>
  <si>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</si>
  <si>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</si>
  <si>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</si>
  <si>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</si>
  <si>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</si>
  <si>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</si>
  <si>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</si>
  <si>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</si>
  <si>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</si>
  <si>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</si>
  <si>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</si>
  <si>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</si>
  <si>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</si>
  <si>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</si>
  <si>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</si>
  <si>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</si>
  <si>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</si>
  <si>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</si>
  <si>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</si>
  <si>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</si>
  <si>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</si>
  <si>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</si>
  <si>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</si>
  <si>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</si>
  <si>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</si>
  <si>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</si>
  <si>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</si>
  <si>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</si>
  <si>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</si>
  <si>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</si>
  <si>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</si>
  <si>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</si>
  <si>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</si>
  <si>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</si>
  <si>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</si>
  <si>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</si>
  <si>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</si>
  <si>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</si>
  <si>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</si>
  <si>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</si>
  <si>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</si>
  <si>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</si>
  <si>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</si>
  <si>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</si>
  <si>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</si>
  <si>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</si>
  <si>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</si>
  <si>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</si>
  <si>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</si>
  <si>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</si>
  <si>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</si>
  <si>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</si>
  <si>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</si>
  <si>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</si>
  <si>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</si>
  <si>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</si>
  <si>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</si>
  <si>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</si>
  <si>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</si>
  <si>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</si>
  <si>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</si>
  <si>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</si>
  <si>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</si>
  <si>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</si>
  <si>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</si>
  <si>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</si>
  <si>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</si>
  <si>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</si>
  <si>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</si>
  <si>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</si>
  <si>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</si>
  <si>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</si>
  <si>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</si>
  <si>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</si>
  <si>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</si>
  <si>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</si>
  <si>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</si>
  <si>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</si>
  <si>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</si>
  <si>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</si>
  <si>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</si>
  <si>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</si>
  <si>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</si>
  <si>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</si>
  <si>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</si>
  <si>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</si>
  <si>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</si>
  <si>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</si>
  <si>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</si>
  <si>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</si>
  <si>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</si>
  <si>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</si>
  <si>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</si>
  <si>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</si>
  <si>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</si>
  <si>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</si>
  <si>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</si>
  <si>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</si>
  <si>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</si>
  <si>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</si>
  <si>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</si>
  <si>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</si>
  <si>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</si>
  <si>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</si>
  <si>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</si>
  <si>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</si>
  <si>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</si>
  <si>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</si>
  <si>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</si>
  <si>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</si>
  <si>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</si>
  <si>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</si>
  <si>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</si>
  <si>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</si>
  <si>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</si>
  <si>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</si>
  <si>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</si>
  <si>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</si>
  <si>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</si>
  <si>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</si>
  <si>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</si>
  <si>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</si>
  <si>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</si>
  <si>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</si>
  <si>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</si>
  <si>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</si>
  <si>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</si>
  <si>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</si>
  <si>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</si>
  <si>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</si>
  <si>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</si>
  <si>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</si>
  <si>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</si>
  <si>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</si>
  <si>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</si>
  <si>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</si>
  <si>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</si>
  <si>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</si>
  <si>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</si>
  <si>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</si>
  <si>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</si>
  <si>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</si>
  <si>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</si>
  <si>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</si>
  <si>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</si>
  <si>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</si>
  <si>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</si>
  <si>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</si>
  <si>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</si>
  <si>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</si>
  <si>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</si>
  <si>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</si>
  <si>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</si>
  <si>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</si>
  <si>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</si>
  <si>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</si>
  <si>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</si>
  <si>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</si>
  <si>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</si>
  <si>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</si>
  <si>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</si>
  <si>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</si>
  <si>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</si>
  <si>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</si>
  <si>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</si>
  <si>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</si>
  <si>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</si>
  <si>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</si>
  <si>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</si>
  <si>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</si>
  <si>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</si>
  <si>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</si>
  <si>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</si>
  <si>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</si>
  <si>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</si>
  <si>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</si>
  <si>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</si>
  <si>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</si>
  <si>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</si>
  <si>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</si>
  <si>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</si>
  <si>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</si>
  <si>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</si>
  <si>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</si>
  <si>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</si>
  <si>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</si>
  <si>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</si>
  <si>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</si>
  <si>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</si>
  <si>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</si>
  <si>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</si>
  <si>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</si>
  <si>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</si>
  <si>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</si>
  <si>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</si>
  <si>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</si>
  <si>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</si>
  <si>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</si>
  <si>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</si>
  <si>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</si>
  <si>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</si>
  <si>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</si>
  <si>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</si>
  <si>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</si>
  <si>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</si>
  <si>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</si>
  <si>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</si>
  <si>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</si>
  <si>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</si>
  <si>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</si>
  <si>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</si>
  <si>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</si>
  <si>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</si>
  <si>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</si>
  <si>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</si>
  <si>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</si>
  <si>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</si>
  <si>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</si>
  <si>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</si>
  <si>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</si>
  <si>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</si>
  <si>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</si>
  <si>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</si>
  <si>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</si>
  <si>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</si>
  <si>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</si>
  <si>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</si>
  <si>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</si>
  <si>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</si>
  <si>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</si>
  <si>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</si>
  <si>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</si>
  <si>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</si>
  <si>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</si>
  <si>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</si>
  <si>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</si>
  <si>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</si>
  <si>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</si>
  <si>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</si>
  <si>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</si>
  <si>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</si>
  <si>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</si>
  <si>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</si>
  <si>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</si>
  <si>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</si>
  <si>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</si>
  <si>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</si>
  <si>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</si>
  <si>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</si>
  <si>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</si>
  <si>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</si>
  <si>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</si>
  <si>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</si>
  <si>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</si>
  <si>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</si>
  <si>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</si>
  <si>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</si>
  <si>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</si>
  <si>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</si>
  <si>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</si>
  <si>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</si>
  <si>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</si>
  <si>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</si>
  <si>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</si>
  <si>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</si>
  <si>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</si>
  <si>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</si>
  <si>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</si>
  <si>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</si>
  <si>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</si>
  <si>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</si>
  <si>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</si>
  <si>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</si>
  <si>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</si>
  <si>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</si>
  <si>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</si>
  <si>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</si>
  <si>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</si>
  <si>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</si>
  <si>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</si>
  <si>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</si>
  <si>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</si>
  <si>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</si>
  <si>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</si>
  <si>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</si>
  <si>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</si>
  <si>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</si>
  <si>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</si>
  <si>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</si>
  <si>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</si>
  <si>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</si>
  <si>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</si>
  <si>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</si>
  <si>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</si>
  <si>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</si>
  <si>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</si>
  <si>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</si>
  <si>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</si>
  <si>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</si>
  <si>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</si>
  <si>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</si>
  <si>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</si>
  <si>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</si>
  <si>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</si>
  <si>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</si>
  <si>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</si>
  <si>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</si>
  <si>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</si>
  <si>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</si>
  <si>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</si>
  <si>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</si>
  <si>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</si>
  <si>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</si>
  <si>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</si>
  <si>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</si>
  <si>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</si>
  <si>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</si>
  <si>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</si>
  <si>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</si>
  <si>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</si>
  <si>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</si>
  <si>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</si>
  <si>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</si>
  <si>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</si>
  <si>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</si>
  <si>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</si>
  <si>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</si>
  <si>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</si>
  <si>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</si>
  <si>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</si>
  <si>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</si>
  <si>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</si>
  <si>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</si>
  <si>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</si>
  <si>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</si>
  <si>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</si>
  <si>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</si>
  <si>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</si>
  <si>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</si>
  <si>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</si>
  <si>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</si>
  <si>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</si>
  <si>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</si>
  <si>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</si>
  <si>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</si>
  <si>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</si>
  <si>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</si>
  <si>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</si>
  <si>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</si>
  <si>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</si>
  <si>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</si>
  <si>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</si>
  <si>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</si>
  <si>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</si>
  <si>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</si>
  <si>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</si>
  <si>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</si>
  <si>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</si>
  <si>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</si>
  <si>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</si>
  <si>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</si>
  <si>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</si>
  <si>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</si>
  <si>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</si>
  <si>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</si>
  <si>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</si>
  <si>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</si>
  <si>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</si>
  <si>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</si>
  <si>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</si>
  <si>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</si>
  <si>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</si>
  <si>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</si>
  <si>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</si>
  <si>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</si>
  <si>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</si>
  <si>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</si>
  <si>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</si>
  <si>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</si>
  <si>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</si>
  <si>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</si>
  <si>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</si>
  <si>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</si>
  <si>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</si>
  <si>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</si>
  <si>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</si>
  <si>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</si>
  <si>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</si>
  <si>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</si>
  <si>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</si>
  <si>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</si>
  <si>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</si>
  <si>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</si>
  <si>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</si>
  <si>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</si>
  <si>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</si>
  <si>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</si>
  <si>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</si>
  <si>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</si>
  <si>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</si>
  <si>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</si>
  <si>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</si>
  <si>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</si>
  <si>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</si>
  <si>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</si>
  <si>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</si>
  <si>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</si>
  <si>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</si>
  <si>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</si>
  <si>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</si>
  <si>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</si>
  <si>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</si>
  <si>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</si>
  <si>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</si>
  <si>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</si>
  <si>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</si>
  <si>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</si>
  <si>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</si>
  <si>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</si>
  <si>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</si>
  <si>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</si>
  <si>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</si>
  <si>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</si>
  <si>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</si>
  <si>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</si>
  <si>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</si>
  <si>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</si>
  <si>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</si>
  <si>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</si>
  <si>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</si>
  <si>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</si>
  <si>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</si>
  <si>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</si>
  <si>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</si>
  <si>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</si>
  <si>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</si>
  <si>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</si>
  <si>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</si>
  <si>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</si>
  <si>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</si>
  <si>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</si>
  <si>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</si>
  <si>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</si>
  <si>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</si>
  <si>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</si>
  <si>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</si>
  <si>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</si>
  <si>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</si>
  <si>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</si>
  <si>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</si>
  <si>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</si>
  <si>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</si>
  <si>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</si>
  <si>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</si>
  <si>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</si>
  <si>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</si>
  <si>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</si>
  <si>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</si>
  <si>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</si>
  <si>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</si>
  <si>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</si>
  <si>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</si>
  <si>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</si>
  <si>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</si>
  <si>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</si>
  <si>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</si>
  <si>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</si>
  <si>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</si>
  <si>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</si>
  <si>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</si>
  <si>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</si>
  <si>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</si>
  <si>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</si>
  <si>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</si>
  <si>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</si>
  <si>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</si>
  <si>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</si>
  <si>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</si>
  <si>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</si>
  <si>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</si>
  <si>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</si>
  <si>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</si>
  <si>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</si>
  <si>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</si>
  <si>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</si>
  <si>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</si>
  <si>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</si>
  <si>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</si>
  <si>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</si>
  <si>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</si>
  <si>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</si>
  <si>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</si>
  <si>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</si>
  <si>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</si>
  <si>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</si>
  <si>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</si>
  <si>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</si>
  <si>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</si>
  <si>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</si>
  <si>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</si>
  <si>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</si>
  <si>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</si>
  <si>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</si>
  <si>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</si>
  <si>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</si>
  <si>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</si>
  <si>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</si>
  <si>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</si>
  <si>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</si>
  <si>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</si>
  <si>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</si>
  <si>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</si>
  <si>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</si>
  <si>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</si>
  <si>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</si>
  <si>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</si>
  <si>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</si>
  <si>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</si>
  <si>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</si>
  <si>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</si>
  <si>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</si>
  <si>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</si>
  <si>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</si>
  <si>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</si>
  <si>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</si>
  <si>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</si>
  <si>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</si>
  <si>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</si>
  <si>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</si>
  <si>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</si>
  <si>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</si>
  <si>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</si>
  <si>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</si>
  <si>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</si>
  <si>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</si>
  <si>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</si>
  <si>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</si>
  <si>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</si>
  <si>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</si>
  <si>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</si>
  <si>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</si>
  <si>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</si>
  <si>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</si>
  <si>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</si>
  <si>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</si>
  <si>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</si>
  <si>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</si>
  <si>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</si>
  <si>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</si>
  <si>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</si>
  <si>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</si>
  <si>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</si>
  <si>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</si>
  <si>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</si>
  <si>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</si>
  <si>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</si>
  <si>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</si>
  <si>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</si>
  <si>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</si>
  <si>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</si>
  <si>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</si>
  <si>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</si>
  <si>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</si>
  <si>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</si>
  <si>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</si>
  <si>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</si>
  <si>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</si>
  <si>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</si>
  <si>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</si>
  <si>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</si>
  <si>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</si>
  <si>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</si>
  <si>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</si>
  <si>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</si>
  <si>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</si>
  <si>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</si>
  <si>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</si>
  <si>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</si>
  <si>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</si>
  <si>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</si>
  <si>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</si>
  <si>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</si>
  <si>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</si>
  <si>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</si>
  <si>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</si>
  <si>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</si>
  <si>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</si>
  <si>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</si>
  <si>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</si>
  <si>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</si>
  <si>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</si>
  <si>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</si>
  <si>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</si>
  <si>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</si>
  <si>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</si>
  <si>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</si>
  <si>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</si>
  <si>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</si>
  <si>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</si>
  <si>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</si>
  <si>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</si>
  <si>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</si>
  <si>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</si>
  <si>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</si>
  <si>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</si>
  <si>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</si>
  <si>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</si>
  <si>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</si>
  <si>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</si>
  <si>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</si>
  <si>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</si>
  <si>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</si>
  <si>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</si>
  <si>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</si>
  <si>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</si>
  <si>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</si>
  <si>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</si>
  <si>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</si>
  <si>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</si>
  <si>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</si>
  <si>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</si>
  <si>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</si>
  <si>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</si>
  <si>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</si>
  <si>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</si>
  <si>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</si>
  <si>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</si>
  <si>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</si>
  <si>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</si>
  <si>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</si>
  <si>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</si>
  <si>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</si>
  <si>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</si>
  <si>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</si>
  <si>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</si>
  <si>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</si>
  <si>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</si>
  <si>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</si>
  <si>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</si>
  <si>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</si>
  <si>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</si>
  <si>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</si>
  <si>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</si>
  <si>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</si>
  <si>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</si>
  <si>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</si>
  <si>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</si>
  <si>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</si>
  <si>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</si>
  <si>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</si>
  <si>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</si>
  <si>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</si>
  <si>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</si>
  <si>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</si>
  <si>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</si>
  <si>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</si>
  <si>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</si>
  <si>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</si>
  <si>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</si>
  <si>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</si>
  <si>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</si>
  <si>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</si>
  <si>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</si>
  <si>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</si>
  <si>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</si>
  <si>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</si>
  <si>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</si>
  <si>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</si>
  <si>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</si>
  <si>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</si>
  <si>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</si>
  <si>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</si>
  <si>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</si>
  <si>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</si>
  <si>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</si>
  <si>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</si>
  <si>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</si>
  <si>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</si>
  <si>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</si>
  <si>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</si>
  <si>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</si>
  <si>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</si>
  <si>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</si>
  <si>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</si>
  <si>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</si>
  <si>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</si>
  <si>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</si>
  <si>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</si>
  <si>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</si>
  <si>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</si>
  <si>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</si>
  <si>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</si>
  <si>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</si>
  <si>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</si>
  <si>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</si>
  <si>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</si>
  <si>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</si>
  <si>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</si>
  <si>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</si>
  <si>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</si>
  <si>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</si>
  <si>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</si>
  <si>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</si>
  <si>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</si>
  <si>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</si>
  <si>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</si>
  <si>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</si>
  <si>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</si>
  <si>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</si>
  <si>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</si>
  <si>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</si>
  <si>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</si>
  <si>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</si>
  <si>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</si>
  <si>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</si>
  <si>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</si>
  <si>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</si>
  <si>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</si>
  <si>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</si>
  <si>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</si>
  <si>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</si>
  <si>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</si>
  <si>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</si>
  <si>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</si>
  <si>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</si>
  <si>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</si>
  <si>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</si>
  <si>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</si>
  <si>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</si>
  <si>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</si>
  <si>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</si>
  <si>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</si>
  <si>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</si>
  <si>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</si>
  <si>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</si>
  <si>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</si>
  <si>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</si>
  <si>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</si>
  <si>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</si>
  <si>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</si>
  <si>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</si>
  <si>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</si>
  <si>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</si>
  <si>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</si>
  <si>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</si>
  <si>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</si>
  <si>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</si>
  <si>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</si>
  <si>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</si>
  <si>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</si>
  <si>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</si>
  <si>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</si>
  <si>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</si>
  <si>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</si>
  <si>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</si>
  <si>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</si>
  <si>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</si>
  <si>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</si>
  <si>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</si>
  <si>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</si>
  <si>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</si>
  <si>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</si>
  <si>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</si>
  <si>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</si>
  <si>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</si>
  <si>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</si>
  <si>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</si>
  <si>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</si>
  <si>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</si>
  <si>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</si>
  <si>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</si>
  <si>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</si>
  <si>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</si>
  <si>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</si>
  <si>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</si>
  <si>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</si>
  <si>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</si>
  <si>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</si>
  <si>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</si>
  <si>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</si>
  <si>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</si>
  <si>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</si>
  <si>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</si>
  <si>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</si>
  <si>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</si>
  <si>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</si>
  <si>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</si>
  <si>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</si>
  <si>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</si>
  <si>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</si>
  <si>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</si>
  <si>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</si>
  <si>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</si>
  <si>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</si>
  <si>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</si>
  <si>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</si>
  <si>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</si>
  <si>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</si>
  <si>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</si>
  <si>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</si>
  <si>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</si>
  <si>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</si>
  <si>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</si>
  <si>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</si>
  <si>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</si>
  <si>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</si>
  <si>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</si>
  <si>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</si>
  <si>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</si>
  <si>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</si>
  <si>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</si>
  <si>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</si>
  <si>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</si>
  <si>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</si>
  <si>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</si>
  <si>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</si>
  <si>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</si>
  <si>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</si>
  <si>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</si>
  <si>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</si>
  <si>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</si>
  <si>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</si>
  <si>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</si>
  <si>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</si>
  <si>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</si>
  <si>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</si>
  <si>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</si>
  <si>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</si>
  <si>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</si>
  <si>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</si>
  <si>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</si>
  <si>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</si>
  <si>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</si>
  <si>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</si>
  <si>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</si>
  <si>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</si>
  <si>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</si>
  <si>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</si>
  <si>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</si>
  <si>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</si>
  <si>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</si>
  <si>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</si>
  <si>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</si>
  <si>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</si>
  <si>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</si>
  <si>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</si>
  <si>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</si>
  <si>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</si>
  <si>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</si>
  <si>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</si>
  <si>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</si>
  <si>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</si>
  <si>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</si>
  <si>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</si>
  <si>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</si>
  <si>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</si>
  <si>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</si>
  <si>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</si>
  <si>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</si>
  <si>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</si>
  <si>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</si>
  <si>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</si>
  <si>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</si>
  <si>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</si>
  <si>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</si>
  <si>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</si>
  <si>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</si>
  <si>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</si>
  <si>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</si>
  <si>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</si>
  <si>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</si>
  <si>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</si>
  <si>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</si>
  <si>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</si>
  <si>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</si>
  <si>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</si>
  <si>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</si>
  <si>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</si>
  <si>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</si>
  <si>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</si>
  <si>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</si>
  <si>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</si>
  <si>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</si>
  <si>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</si>
  <si>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</si>
  <si>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</si>
  <si>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</si>
  <si>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</si>
  <si>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</si>
  <si>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</si>
  <si>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</si>
  <si>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</si>
  <si>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</si>
  <si>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</si>
  <si>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</si>
  <si>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</si>
  <si>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</si>
  <si>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</si>
  <si>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</si>
  <si>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</si>
  <si>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</si>
  <si>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</si>
  <si>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</si>
  <si>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</si>
  <si>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</si>
  <si>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</si>
  <si>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</si>
  <si>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</si>
  <si>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</si>
  <si>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</si>
  <si>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</si>
  <si>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</si>
  <si>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</si>
  <si>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</si>
  <si>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</si>
  <si>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</si>
  <si>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</si>
  <si>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</si>
  <si>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</si>
  <si>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</si>
  <si>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</si>
  <si>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</si>
  <si>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</si>
  <si>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</si>
  <si>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</si>
  <si>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</si>
  <si>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</si>
  <si>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</si>
  <si>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</si>
  <si>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</si>
  <si>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</si>
  <si>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</si>
  <si>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</si>
  <si>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</si>
  <si>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</si>
  <si>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</si>
  <si>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</si>
  <si>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</si>
  <si>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</si>
  <si>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</si>
  <si>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</si>
  <si>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</si>
  <si>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</si>
  <si>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</si>
  <si>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</si>
  <si>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</si>
  <si>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</si>
  <si>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</si>
  <si>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</si>
  <si>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</si>
  <si>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</si>
  <si>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</si>
  <si>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</si>
  <si>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</si>
  <si>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</si>
  <si>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</si>
  <si>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</si>
  <si>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</si>
  <si>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</si>
  <si>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</si>
  <si>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</si>
  <si>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</si>
  <si>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</si>
  <si>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</si>
  <si>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</si>
  <si>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</si>
  <si>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</si>
  <si>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</si>
  <si>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</si>
  <si>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</si>
  <si>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</si>
  <si>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</si>
  <si>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</si>
  <si>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</si>
  <si>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</si>
  <si>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</si>
  <si>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</si>
  <si>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</si>
  <si>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</si>
  <si>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</si>
  <si>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</si>
  <si>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</si>
  <si>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</si>
  <si>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</si>
  <si>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</si>
  <si>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</si>
  <si>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</si>
  <si>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</si>
  <si>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</si>
  <si>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</si>
  <si>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</si>
  <si>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</si>
  <si>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</si>
  <si>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</si>
  <si>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</si>
  <si>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</si>
  <si>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</si>
  <si>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</si>
  <si>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</si>
  <si>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</si>
  <si>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</si>
  <si>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</si>
  <si>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</si>
  <si>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</si>
  <si>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</si>
  <si>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</si>
  <si>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</si>
  <si>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</si>
  <si>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</si>
  <si>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</si>
  <si>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</si>
  <si>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</si>
  <si>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</si>
  <si>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</si>
  <si>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</si>
  <si>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</si>
  <si>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</si>
  <si>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</si>
  <si>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</si>
  <si>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</si>
  <si>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</si>
  <si>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</si>
  <si>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</si>
  <si>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</si>
  <si>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</si>
  <si>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</si>
  <si>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</si>
  <si>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</si>
  <si>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</si>
  <si>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</si>
  <si>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</si>
  <si>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</si>
  <si>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</si>
  <si>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</si>
  <si>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</si>
  <si>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</si>
  <si>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</si>
  <si>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</si>
  <si>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</si>
  <si>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</si>
  <si>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</si>
  <si>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</si>
  <si>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</si>
  <si>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</si>
  <si>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</si>
  <si>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</si>
  <si>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</si>
  <si>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</si>
  <si>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</si>
  <si>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</si>
  <si>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</si>
  <si>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</si>
  <si>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</si>
  <si>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</si>
  <si>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</si>
  <si>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</si>
  <si>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</si>
  <si>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</si>
  <si>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</si>
  <si>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</si>
  <si>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</si>
  <si>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</si>
  <si>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</si>
  <si>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</si>
  <si>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</si>
  <si>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</si>
  <si>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</si>
  <si>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</si>
  <si>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</si>
  <si>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</si>
  <si>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</si>
  <si>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</si>
  <si>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</si>
  <si>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</si>
  <si>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</si>
  <si>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</si>
  <si>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</si>
  <si>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</si>
  <si>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</si>
  <si>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</si>
  <si>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</si>
  <si>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</si>
  <si>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</si>
  <si>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</si>
  <si>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</si>
  <si>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</si>
  <si>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</si>
  <si>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</si>
  <si>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</si>
  <si>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</si>
  <si>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</si>
  <si>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</si>
  <si>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</si>
  <si>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</si>
  <si>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</si>
  <si>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</si>
  <si>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</si>
  <si>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</si>
  <si>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</si>
  <si>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</si>
  <si>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</si>
  <si>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</si>
  <si>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</si>
  <si>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</si>
  <si>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</si>
  <si>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</si>
  <si>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</si>
  <si>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</si>
  <si>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</si>
  <si>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</si>
  <si>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</si>
  <si>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</si>
  <si>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</si>
  <si>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</si>
  <si>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</si>
  <si>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</si>
  <si>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</si>
  <si>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</si>
  <si>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</si>
  <si>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</si>
  <si>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</si>
  <si>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</si>
  <si>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</si>
  <si>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</si>
  <si>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</si>
  <si>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</si>
  <si>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</si>
  <si>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</si>
  <si>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</si>
  <si>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</si>
  <si>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</si>
  <si>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</si>
  <si>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</si>
  <si>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</si>
  <si>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</si>
  <si>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</si>
  <si>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</si>
  <si>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</si>
  <si>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</si>
  <si>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</si>
  <si>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</si>
  <si>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</si>
  <si>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</si>
  <si>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</si>
  <si>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</si>
  <si>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</si>
  <si>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</si>
  <si>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</si>
  <si>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</si>
  <si>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</si>
  <si>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</si>
  <si>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</si>
  <si>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</si>
  <si>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</si>
  <si>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</si>
  <si>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</si>
  <si>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</si>
  <si>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</si>
  <si>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</si>
  <si>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</si>
  <si>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</si>
  <si>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</si>
  <si>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</si>
  <si>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</si>
  <si>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</si>
  <si>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</si>
  <si>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</si>
  <si>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</si>
  <si>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</si>
  <si>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</si>
  <si>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</si>
  <si>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</si>
  <si>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</si>
  <si>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</si>
  <si>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</si>
  <si>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</si>
  <si>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</si>
  <si>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</si>
  <si>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</si>
  <si>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</si>
  <si>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</si>
  <si>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</si>
  <si>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</si>
  <si>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</si>
  <si>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</si>
  <si>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</si>
  <si>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</si>
  <si>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</si>
  <si>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</si>
  <si>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</si>
  <si>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</si>
  <si>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</si>
  <si>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</si>
  <si>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</si>
  <si>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</si>
  <si>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</si>
  <si>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</si>
  <si>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</si>
  <si>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</si>
  <si>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</si>
  <si>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</si>
  <si>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</si>
  <si>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</si>
  <si>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</si>
  <si>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</si>
  <si>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</si>
  <si>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</si>
  <si>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</si>
  <si>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</si>
  <si>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</si>
  <si>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</si>
  <si>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</si>
  <si>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</si>
  <si>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</si>
  <si>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</si>
  <si>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</si>
  <si>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</si>
  <si>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</si>
  <si>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</si>
  <si>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</si>
  <si>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</si>
  <si>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</si>
  <si>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</si>
  <si>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</si>
  <si>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</si>
  <si>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</si>
  <si>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</si>
  <si>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</si>
  <si>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</si>
  <si>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</si>
  <si>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</si>
  <si>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</si>
  <si>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</si>
  <si>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</si>
  <si>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</si>
  <si>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</si>
  <si>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</si>
  <si>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</si>
  <si>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</si>
  <si>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</si>
  <si>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</si>
  <si>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</si>
  <si>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</si>
  <si>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</si>
  <si>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</si>
  <si>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</si>
  <si>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</si>
  <si>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</si>
  <si>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</si>
  <si>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</si>
  <si>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</si>
  <si>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</si>
  <si>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</si>
  <si>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</si>
  <si>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</si>
  <si>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</si>
  <si>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</si>
  <si>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</si>
  <si>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</si>
  <si>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</si>
  <si>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</si>
  <si>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</si>
  <si>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</si>
  <si>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</si>
  <si>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</si>
  <si>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</si>
  <si>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</si>
  <si>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</si>
  <si>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</si>
  <si>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</si>
  <si>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</si>
  <si>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</si>
  <si>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</si>
  <si>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</si>
  <si>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</si>
  <si>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</si>
  <si>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</si>
  <si>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</si>
  <si>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</si>
  <si>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</si>
  <si>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</si>
  <si>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</si>
  <si>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</si>
  <si>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</si>
  <si>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</si>
  <si>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</si>
  <si>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</si>
  <si>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</si>
  <si>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</si>
  <si>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</si>
  <si>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</si>
  <si>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</si>
  <si>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</si>
  <si>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</si>
  <si>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</si>
  <si>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</si>
  <si>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</si>
  <si>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</si>
  <si>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</si>
  <si>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</si>
  <si>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</si>
  <si>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</si>
  <si>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</si>
  <si>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</si>
  <si>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</si>
  <si>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</si>
  <si>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</si>
  <si>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</si>
  <si>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</si>
  <si>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</si>
  <si>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</si>
  <si>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</si>
  <si>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</si>
  <si>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</si>
  <si>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</si>
  <si>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</si>
  <si>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</si>
  <si>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</si>
  <si>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</si>
  <si>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</si>
  <si>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</si>
  <si>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</si>
  <si>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</si>
  <si>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</si>
  <si>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</si>
  <si>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</si>
  <si>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</si>
  <si>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</si>
  <si>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</si>
  <si>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</si>
  <si>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</si>
  <si>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</si>
  <si>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</si>
  <si>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</si>
  <si>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</si>
  <si>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</si>
  <si>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</si>
  <si>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</si>
  <si>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</si>
  <si>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</si>
  <si>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</si>
  <si>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</si>
  <si>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</si>
  <si>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</si>
  <si>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</si>
  <si>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</si>
  <si>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</si>
  <si>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</si>
  <si>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</si>
  <si>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</si>
  <si>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</si>
  <si>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</si>
  <si>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</si>
  <si>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</si>
  <si>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</si>
  <si>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</si>
  <si>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</si>
  <si>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</si>
  <si>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</si>
  <si>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</si>
  <si>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</si>
  <si>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</si>
  <si>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</si>
  <si>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</si>
  <si>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</si>
  <si>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</si>
  <si>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</si>
  <si>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</si>
  <si>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</si>
  <si>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</si>
  <si>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</si>
  <si>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</si>
  <si>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</si>
  <si>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</si>
  <si>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</si>
  <si>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</si>
  <si>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</si>
  <si>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</si>
  <si>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</si>
  <si>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</si>
  <si>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</si>
  <si>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</si>
  <si>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</si>
  <si>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</si>
  <si>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</si>
  <si>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</si>
  <si>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</si>
  <si>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</si>
  <si>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</si>
  <si>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</si>
  <si>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</si>
  <si>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</si>
  <si>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</si>
  <si>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</si>
  <si>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</si>
  <si>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</si>
  <si>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</si>
  <si>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</si>
  <si>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</si>
  <si>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</si>
  <si>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</si>
  <si>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</si>
  <si>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</si>
  <si>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</si>
  <si>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</si>
  <si>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</si>
  <si>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</si>
  <si>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</si>
  <si>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</si>
  <si>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</si>
  <si>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</si>
  <si>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</si>
  <si>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</si>
  <si>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</si>
  <si>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</si>
  <si>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</si>
  <si>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</si>
  <si>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</si>
  <si>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</si>
  <si>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</si>
  <si>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</si>
  <si>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</si>
  <si>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</si>
  <si>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</si>
  <si>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</si>
  <si>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</si>
  <si>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</si>
  <si>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</si>
  <si>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</si>
  <si>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</si>
  <si>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</si>
  <si>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</si>
  <si>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</si>
  <si>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</si>
  <si>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</si>
  <si>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</si>
  <si>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</si>
  <si>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</si>
  <si>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</si>
  <si>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</si>
  <si>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</si>
  <si>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</si>
  <si>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</si>
  <si>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</si>
  <si>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</si>
  <si>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</si>
  <si>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</si>
  <si>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</si>
  <si>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</si>
  <si>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</si>
  <si>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</si>
  <si>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</si>
  <si>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</si>
  <si>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</si>
  <si>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</si>
  <si>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</si>
  <si>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</si>
  <si>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</si>
  <si>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</si>
  <si>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</si>
  <si>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</si>
  <si>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</si>
  <si>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</si>
  <si>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</si>
  <si>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</si>
  <si>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</si>
  <si>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</si>
  <si>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</si>
  <si>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</si>
  <si>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</si>
  <si>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</si>
  <si>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</si>
  <si>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</si>
  <si>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</si>
  <si>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</si>
  <si>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</si>
  <si>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</si>
  <si>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</si>
  <si>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</si>
  <si>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</si>
  <si>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</si>
  <si>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</si>
  <si>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</si>
  <si>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</si>
  <si>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</si>
  <si>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</si>
  <si>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</si>
  <si>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</si>
  <si>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</si>
  <si>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</si>
  <si>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</si>
  <si>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</si>
  <si>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</si>
  <si>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</si>
  <si>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</si>
  <si>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</si>
  <si>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</si>
  <si>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</si>
  <si>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</si>
  <si>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</si>
  <si>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</si>
  <si>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</si>
  <si>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</si>
  <si>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</si>
  <si>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</si>
  <si>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</si>
  <si>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</si>
  <si>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</si>
  <si>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</si>
  <si>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</si>
  <si>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</si>
  <si>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</si>
  <si>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</si>
  <si>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</si>
  <si>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</si>
  <si>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</si>
  <si>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</si>
  <si>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</si>
  <si>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</si>
  <si>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</si>
  <si>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</si>
  <si>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</si>
  <si>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</si>
  <si>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</si>
  <si>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</si>
  <si>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</si>
  <si>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</si>
  <si>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</si>
  <si>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</si>
  <si>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</si>
  <si>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</si>
  <si>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</si>
  <si>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</si>
  <si>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</si>
  <si>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</si>
  <si>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</si>
  <si>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</si>
  <si>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</si>
  <si>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</si>
  <si>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</si>
  <si>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</si>
  <si>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</si>
  <si>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</si>
  <si>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</si>
  <si>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</si>
  <si>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</si>
  <si>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</si>
  <si>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</si>
  <si>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</si>
  <si>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</si>
  <si>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</si>
  <si>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</si>
  <si>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</si>
  <si>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</si>
  <si>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</si>
  <si>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</si>
  <si>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</si>
  <si>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</si>
  <si>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</si>
  <si>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</si>
  <si>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</si>
  <si>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</si>
  <si>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</si>
  <si>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</si>
  <si>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</si>
  <si>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</si>
  <si>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</si>
  <si>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</si>
  <si>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</si>
  <si>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</si>
  <si>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</si>
  <si>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</si>
  <si>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</si>
  <si>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</si>
  <si>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</si>
  <si>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</si>
  <si>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</si>
  <si>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</si>
  <si>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</si>
  <si>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</si>
  <si>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</si>
  <si>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</si>
  <si>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</si>
  <si>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</si>
  <si>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</si>
  <si>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</si>
  <si>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</si>
  <si>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</si>
  <si>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</si>
  <si>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</si>
  <si>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</si>
  <si>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</si>
  <si>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</si>
  <si>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</si>
  <si>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</si>
  <si>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</si>
  <si>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</si>
  <si>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</si>
  <si>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</si>
  <si>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</si>
  <si>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</si>
  <si>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</si>
  <si>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</si>
  <si>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</si>
  <si>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</si>
  <si>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</si>
  <si>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</si>
  <si>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</si>
  <si>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</si>
  <si>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</si>
  <si>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</si>
  <si>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</si>
  <si>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</si>
  <si>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</si>
  <si>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</si>
  <si>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</si>
  <si>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</si>
  <si>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</si>
  <si>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</si>
  <si>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</si>
  <si>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</si>
  <si>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</si>
  <si>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</si>
  <si>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</si>
  <si>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</si>
  <si>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</si>
  <si>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</si>
  <si>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</si>
  <si>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</si>
  <si>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</si>
  <si>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</si>
  <si>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</si>
  <si>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</si>
  <si>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</si>
  <si>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</si>
  <si>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</si>
  <si>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</si>
  <si>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</si>
  <si>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</si>
  <si>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</si>
  <si>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</si>
  <si>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</si>
  <si>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</si>
  <si>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</si>
  <si>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</si>
  <si>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</si>
  <si>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</si>
  <si>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</si>
  <si>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</si>
  <si>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</si>
  <si>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</si>
  <si>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</si>
  <si>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</si>
  <si>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</si>
  <si>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</si>
  <si>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</si>
  <si>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</si>
  <si>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</si>
  <si>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</si>
  <si>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</si>
  <si>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</si>
  <si>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</si>
  <si>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</si>
  <si>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</si>
  <si>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</si>
  <si>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</si>
  <si>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</si>
  <si>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</si>
  <si>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</si>
  <si>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</si>
  <si>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</si>
  <si>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</si>
  <si>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</si>
  <si>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</si>
  <si>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</si>
  <si>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</si>
  <si>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</si>
  <si>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</si>
  <si>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</si>
  <si>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</si>
  <si>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</si>
  <si>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</si>
  <si>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</si>
  <si>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</si>
  <si>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</si>
  <si>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</si>
  <si>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</si>
  <si>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</si>
  <si>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</si>
  <si>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</si>
  <si>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</si>
  <si>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</si>
  <si>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</si>
  <si>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</si>
  <si>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</si>
  <si>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</si>
  <si>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</si>
  <si>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</si>
  <si>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</si>
  <si>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</si>
  <si>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</si>
  <si>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</si>
  <si>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</si>
  <si>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</si>
  <si>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</si>
  <si>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</si>
  <si>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</si>
  <si>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</si>
  <si>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</si>
  <si>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</si>
  <si>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</si>
  <si>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</si>
  <si>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</si>
  <si>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</si>
  <si>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</si>
  <si>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</si>
  <si>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</si>
  <si>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</si>
  <si>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</si>
  <si>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</si>
  <si>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</si>
  <si>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</si>
  <si>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</si>
  <si>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</si>
  <si>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</si>
  <si>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</si>
  <si>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</si>
  <si>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</si>
  <si>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</si>
  <si>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</si>
  <si>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</si>
  <si>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</si>
  <si>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</si>
  <si>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</si>
  <si>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</si>
  <si>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</si>
  <si>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</si>
  <si>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</si>
  <si>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</si>
  <si>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</si>
  <si>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</si>
  <si>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</si>
  <si>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</si>
  <si>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</si>
  <si>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</si>
  <si>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</si>
  <si>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</si>
  <si>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</si>
  <si>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</si>
  <si>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</si>
  <si>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</si>
  <si>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</si>
  <si>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</si>
  <si>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</si>
  <si>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</si>
  <si>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</si>
  <si>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</si>
  <si>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</si>
  <si>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</si>
  <si>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</si>
  <si>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</si>
  <si>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</si>
  <si>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</si>
  <si>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</si>
  <si>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</si>
  <si>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</si>
  <si>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</si>
  <si>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</si>
  <si>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</si>
  <si>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</si>
  <si>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</si>
  <si>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</si>
  <si>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</si>
  <si>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</si>
  <si>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</si>
  <si>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</si>
  <si>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</si>
  <si>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</si>
  <si>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</si>
  <si>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</si>
  <si>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</si>
  <si>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</si>
  <si>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</si>
  <si>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</si>
  <si>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</si>
  <si>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</si>
  <si>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</si>
  <si>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</si>
  <si>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</si>
  <si>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</si>
  <si>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</si>
  <si>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</si>
  <si>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</si>
  <si>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</si>
  <si>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</si>
  <si>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</si>
  <si>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</si>
  <si>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</si>
  <si>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</si>
  <si>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</si>
  <si>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</si>
  <si>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</si>
  <si>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</si>
  <si>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</si>
  <si>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</si>
  <si>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</si>
  <si>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</si>
  <si>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</si>
  <si>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</si>
  <si>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</si>
  <si>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</si>
  <si>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</si>
  <si>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</si>
  <si>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</si>
  <si>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</si>
  <si>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</si>
  <si>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</si>
  <si>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</si>
  <si>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</si>
  <si>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</si>
  <si>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</si>
  <si>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</si>
  <si>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</si>
  <si>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</si>
  <si>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</si>
  <si>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</si>
  <si>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</si>
  <si>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</si>
  <si>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</si>
  <si>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</si>
  <si>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</si>
  <si>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</si>
  <si>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</si>
  <si>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</si>
  <si>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</si>
  <si>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</si>
  <si>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</si>
  <si>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</si>
  <si>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</si>
  <si>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</si>
  <si>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</si>
  <si>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</si>
  <si>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</si>
  <si>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</si>
  <si>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</si>
  <si>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</si>
  <si>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</si>
  <si>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</si>
  <si>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</si>
  <si>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</si>
  <si>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</si>
  <si>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</si>
  <si>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</si>
  <si>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</si>
  <si>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</si>
  <si>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</si>
  <si>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</si>
  <si>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</si>
  <si>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</si>
  <si>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</si>
  <si>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</si>
  <si>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</si>
  <si>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</si>
  <si>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</si>
  <si>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</si>
  <si>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</si>
  <si>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</si>
  <si>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</si>
  <si>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</si>
  <si>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</si>
  <si>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</si>
  <si>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</si>
  <si>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</si>
  <si>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</si>
  <si>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</si>
  <si>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</si>
  <si>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</si>
  <si>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</si>
  <si>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</si>
  <si>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</si>
  <si>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</si>
  <si>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</si>
  <si>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</si>
  <si>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</si>
  <si>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</si>
  <si>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</si>
  <si>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</si>
  <si>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</si>
  <si>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</si>
  <si>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</si>
  <si>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</si>
  <si>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</si>
  <si>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</si>
  <si>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</si>
  <si>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</si>
  <si>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</si>
  <si>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</si>
  <si>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</si>
  <si>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</si>
  <si>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</si>
  <si>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</si>
  <si>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</si>
  <si>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</si>
  <si>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</si>
  <si>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</si>
  <si>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</si>
  <si>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</si>
  <si>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</si>
  <si>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</si>
  <si>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</si>
  <si>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</si>
  <si>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</si>
  <si>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</si>
  <si>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</si>
  <si>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</si>
  <si>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</si>
  <si>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</si>
  <si>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</si>
  <si>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</si>
  <si>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</si>
  <si>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</si>
  <si>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</si>
  <si>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</si>
  <si>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</si>
  <si>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</si>
  <si>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</si>
  <si>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</si>
  <si>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</si>
  <si>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</si>
  <si>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</si>
  <si>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</si>
  <si>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</si>
  <si>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</si>
  <si>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</si>
  <si>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</si>
  <si>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</si>
  <si>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</si>
  <si>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</si>
  <si>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</si>
  <si>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</si>
  <si>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</si>
  <si>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</si>
  <si>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</si>
  <si>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</si>
  <si>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</si>
  <si>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</si>
  <si>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</si>
  <si>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</si>
  <si>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</si>
  <si>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</si>
  <si>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</si>
  <si>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</si>
  <si>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</si>
  <si>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</si>
  <si>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</si>
  <si>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</si>
  <si>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</si>
  <si>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</si>
  <si>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</si>
  <si>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</si>
  <si>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</si>
  <si>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</si>
  <si>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</si>
  <si>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</si>
  <si>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</si>
  <si>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</si>
  <si>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</si>
  <si>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</si>
  <si>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</si>
  <si>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</si>
  <si>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</si>
  <si>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</si>
  <si>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</si>
  <si>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</si>
  <si>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</si>
  <si>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</si>
  <si>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</si>
  <si>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</si>
  <si>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</si>
  <si>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</si>
  <si>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</si>
  <si>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</si>
  <si>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</si>
  <si>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</si>
  <si>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</si>
  <si>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</si>
  <si>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</si>
  <si>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</si>
  <si>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</si>
  <si>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</si>
  <si>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</si>
  <si>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</si>
  <si>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</si>
  <si>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</si>
  <si>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</si>
  <si>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</si>
  <si>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</si>
  <si>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</si>
  <si>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</si>
  <si>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</si>
  <si>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</si>
  <si>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</si>
  <si>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</si>
  <si>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</si>
  <si>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</si>
  <si>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</si>
  <si>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</si>
  <si>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</si>
  <si>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</si>
  <si>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</si>
  <si>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</si>
  <si>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</si>
  <si>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</si>
  <si>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</si>
  <si>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</si>
  <si>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</si>
  <si>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</si>
  <si>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</si>
  <si>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</si>
  <si>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</si>
  <si>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</si>
  <si>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</si>
  <si>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</si>
  <si>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</si>
  <si>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</si>
  <si>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</si>
  <si>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</si>
  <si>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</si>
  <si>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</si>
  <si>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</si>
  <si>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</si>
  <si>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</si>
  <si>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</si>
  <si>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</si>
  <si>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</si>
  <si>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</si>
  <si>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</si>
  <si>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</si>
  <si>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</si>
  <si>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</si>
  <si>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</si>
  <si>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</si>
  <si>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</si>
  <si>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</si>
  <si>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</si>
  <si>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</si>
  <si>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</si>
  <si>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</si>
  <si>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</si>
  <si>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</si>
  <si>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</si>
  <si>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</si>
  <si>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</si>
  <si>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</si>
  <si>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</si>
  <si>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</si>
  <si>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</si>
  <si>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</si>
  <si>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</si>
  <si>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</si>
  <si>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</si>
  <si>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</si>
  <si>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</si>
  <si>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</si>
  <si>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</si>
  <si>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</si>
  <si>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</si>
  <si>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</si>
  <si>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</si>
  <si>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</si>
  <si>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</si>
  <si>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</si>
  <si>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</si>
  <si>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</si>
  <si>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</si>
  <si>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</si>
  <si>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</si>
  <si>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</si>
  <si>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</si>
  <si>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</si>
  <si>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</si>
  <si>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</si>
  <si>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</si>
  <si>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</si>
  <si>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</si>
  <si>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</si>
  <si>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</si>
  <si>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</si>
  <si>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</si>
  <si>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</si>
  <si>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</si>
  <si>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</si>
  <si>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</si>
  <si>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</si>
  <si>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</si>
  <si>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</si>
  <si>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</si>
  <si>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</si>
  <si>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</si>
  <si>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</si>
  <si>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</si>
  <si>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</si>
  <si>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</si>
  <si>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</si>
  <si>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</si>
  <si>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</si>
  <si>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</si>
  <si>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</si>
  <si>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</si>
  <si>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</si>
  <si>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</si>
  <si>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</si>
  <si>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</si>
  <si>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</si>
  <si>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</si>
  <si>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</si>
  <si>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</si>
  <si>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</si>
  <si>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</si>
  <si>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</si>
  <si>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</si>
  <si>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</si>
  <si>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</si>
  <si>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</si>
  <si>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</si>
  <si>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</si>
  <si>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</si>
  <si>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</si>
  <si>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</si>
  <si>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</si>
  <si>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</si>
  <si>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</si>
  <si>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</si>
  <si>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</si>
  <si>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</si>
  <si>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</si>
  <si>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</si>
  <si>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</si>
  <si>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</si>
  <si>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</si>
  <si>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</si>
  <si>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</si>
  <si>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</si>
  <si>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</si>
  <si>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</si>
  <si>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</si>
  <si>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</si>
  <si>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</si>
  <si>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</si>
  <si>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</si>
  <si>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</si>
  <si>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</si>
  <si>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</si>
  <si>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</si>
  <si>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</si>
  <si>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</si>
  <si>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</si>
  <si>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</si>
  <si>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</si>
  <si>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</si>
  <si>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</si>
  <si>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</si>
  <si>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</si>
  <si>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</si>
  <si>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</si>
  <si>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</si>
  <si>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</si>
  <si>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</si>
  <si>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</si>
  <si>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</si>
  <si>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</si>
  <si>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</si>
  <si>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</si>
  <si>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</si>
  <si>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</si>
  <si>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</si>
  <si>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</si>
  <si>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</si>
  <si>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</si>
  <si>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</si>
  <si>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</si>
  <si>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</si>
  <si>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</si>
  <si>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</si>
  <si>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</si>
  <si>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</si>
  <si>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</si>
  <si>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</si>
  <si>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</si>
  <si>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</si>
  <si>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</si>
  <si>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</si>
  <si>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</si>
  <si>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</si>
  <si>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</si>
  <si>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</si>
  <si>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</si>
  <si>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</si>
  <si>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</si>
  <si>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</si>
  <si>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</si>
  <si>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</si>
  <si>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</si>
  <si>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</si>
  <si>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</si>
  <si>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</si>
  <si>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</si>
  <si>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</si>
  <si>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</si>
  <si>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</si>
  <si>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</si>
  <si>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</si>
  <si>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</si>
  <si>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</si>
  <si>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</si>
  <si>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</si>
  <si>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</si>
  <si>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</si>
  <si>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</si>
  <si>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</si>
  <si>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</si>
  <si>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</si>
  <si>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</si>
  <si>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</si>
  <si>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</si>
  <si>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</si>
  <si>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</si>
  <si>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</si>
  <si>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</si>
  <si>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</si>
  <si>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</si>
  <si>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</si>
  <si>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</si>
  <si>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</si>
  <si>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</si>
  <si>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</si>
  <si>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</si>
  <si>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</si>
  <si>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</si>
  <si>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</si>
  <si>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</si>
  <si>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</si>
  <si>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</si>
  <si>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</si>
  <si>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</si>
  <si>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</si>
  <si>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</si>
  <si>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</si>
  <si>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</si>
  <si>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</si>
  <si>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</si>
  <si>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</si>
  <si>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</si>
  <si>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</si>
  <si>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</si>
  <si>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</si>
  <si>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</si>
  <si>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</si>
  <si>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</si>
  <si>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</si>
  <si>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</si>
  <si>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</si>
  <si>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</si>
  <si>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</si>
  <si>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</si>
  <si>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</si>
  <si>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</si>
  <si>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</si>
  <si>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</si>
  <si>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</si>
  <si>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</si>
  <si>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</si>
  <si>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</si>
  <si>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</si>
  <si>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</si>
  <si>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</si>
  <si>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</si>
  <si>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</si>
  <si>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</si>
  <si>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</si>
  <si>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</si>
  <si>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</si>
  <si>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</si>
  <si>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</si>
  <si>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</si>
  <si>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</si>
  <si>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</si>
  <si>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</si>
  <si>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</si>
  <si>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</si>
  <si>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</si>
  <si>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</si>
  <si>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</si>
  <si>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</si>
  <si>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</si>
  <si>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</si>
  <si>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</si>
  <si>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</si>
  <si>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</si>
  <si>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</si>
  <si>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</si>
  <si>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</si>
  <si>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</si>
  <si>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</si>
  <si>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</si>
  <si>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</si>
  <si>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</si>
  <si>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</si>
  <si>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</si>
  <si>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</si>
  <si>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</si>
  <si>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</si>
  <si>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</si>
  <si>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</si>
  <si>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</si>
  <si>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</si>
  <si>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</si>
  <si>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</si>
  <si>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</si>
  <si>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</si>
  <si>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</si>
  <si>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</si>
  <si>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</si>
  <si>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</si>
  <si>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</si>
  <si>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</si>
  <si>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</si>
  <si>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</si>
  <si>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</si>
  <si>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</si>
  <si>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</si>
  <si>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</si>
  <si>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</si>
  <si>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</si>
  <si>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</si>
  <si>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</si>
  <si>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</si>
  <si>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</si>
  <si>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</si>
  <si>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</si>
  <si>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</si>
  <si>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</si>
  <si>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</si>
  <si>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</si>
  <si>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</si>
  <si>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</si>
  <si>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</si>
  <si>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</si>
  <si>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</si>
  <si>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</si>
  <si>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</si>
  <si>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</si>
  <si>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</si>
  <si>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</si>
  <si>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</si>
  <si>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</si>
  <si>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</si>
  <si>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</si>
  <si>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</si>
  <si>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</si>
  <si>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</si>
  <si>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</si>
  <si>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</si>
  <si>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</si>
  <si>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</si>
  <si>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</si>
  <si>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</si>
  <si>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</si>
  <si>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</si>
  <si>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</si>
  <si>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</si>
  <si>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</si>
  <si>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</si>
  <si>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</si>
  <si>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</si>
  <si>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</si>
  <si>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</si>
  <si>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</si>
  <si>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</si>
  <si>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</si>
  <si>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</si>
  <si>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</si>
  <si>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</si>
  <si>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</si>
  <si>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</si>
  <si>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</si>
  <si>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</si>
  <si>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</si>
  <si>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</si>
  <si>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</si>
  <si>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</si>
  <si>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</si>
  <si>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</si>
  <si>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</si>
  <si>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</si>
  <si>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</si>
  <si>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</si>
  <si>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</si>
  <si>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</si>
  <si>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</si>
  <si>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</si>
  <si>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</si>
  <si>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</si>
  <si>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</si>
  <si>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</si>
  <si>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</si>
  <si>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</si>
  <si>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</si>
  <si>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</si>
  <si>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</si>
  <si>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</si>
  <si>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</si>
  <si>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</si>
  <si>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</si>
  <si>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</si>
  <si>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</si>
  <si>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</si>
  <si>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</si>
  <si>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</si>
  <si>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</si>
  <si>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</si>
  <si>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</si>
  <si>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</si>
  <si>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</si>
  <si>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</si>
  <si>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</si>
  <si>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</si>
  <si>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</si>
  <si>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</si>
  <si>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</si>
  <si>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</si>
  <si>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</si>
  <si>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</si>
  <si>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</si>
  <si>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</si>
  <si>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</si>
  <si>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</si>
  <si>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</si>
  <si>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</si>
  <si>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</si>
  <si>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</si>
  <si>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</si>
  <si>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</si>
  <si>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</si>
  <si>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</si>
  <si>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</si>
  <si>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</si>
  <si>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</si>
  <si>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</si>
  <si>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</si>
  <si>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</si>
  <si>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</si>
  <si>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</si>
  <si>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</si>
  <si>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</si>
  <si>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</si>
  <si>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</si>
  <si>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</si>
  <si>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</si>
  <si>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</si>
  <si>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</si>
  <si>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</si>
  <si>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</si>
  <si>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</si>
  <si>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</si>
  <si>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</si>
  <si>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</si>
  <si>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</si>
  <si>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</si>
  <si>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</si>
  <si>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</si>
  <si>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</si>
  <si>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</si>
  <si>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</si>
  <si>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</si>
  <si>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</si>
  <si>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</si>
  <si>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</si>
  <si>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</si>
  <si>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</si>
  <si>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</si>
  <si>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</si>
  <si>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</si>
  <si>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</si>
  <si>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</si>
  <si>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</si>
  <si>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</si>
  <si>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</si>
  <si>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</si>
  <si>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</si>
  <si>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</si>
  <si>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</si>
  <si>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</si>
  <si>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</si>
  <si>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</si>
  <si>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</si>
  <si>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</si>
  <si>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</si>
  <si>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</si>
  <si>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</si>
  <si>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</si>
  <si>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</si>
  <si>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</si>
  <si>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</si>
  <si>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</si>
  <si>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</si>
  <si>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</si>
  <si>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</si>
  <si>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</si>
  <si>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</si>
  <si>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</si>
  <si>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</si>
  <si>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</si>
  <si>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</si>
  <si>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</si>
  <si>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</si>
  <si>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</si>
  <si>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</si>
  <si>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</si>
  <si>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</si>
  <si>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</si>
  <si>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</si>
  <si>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</si>
  <si>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</si>
  <si>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</si>
  <si>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</si>
  <si>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</si>
  <si>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</si>
  <si>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</si>
  <si>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</si>
  <si>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</si>
  <si>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</si>
  <si>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</si>
  <si>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</si>
  <si>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</si>
  <si>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</si>
  <si>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</si>
  <si>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</si>
  <si>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</si>
  <si>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</si>
  <si>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</si>
  <si>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</si>
  <si>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</si>
  <si>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</si>
  <si>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</si>
  <si>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</si>
  <si>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</si>
  <si>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</si>
  <si>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</si>
  <si>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</si>
  <si>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</si>
  <si>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</si>
  <si>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</si>
  <si>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</si>
  <si>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</si>
  <si>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</si>
  <si>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</si>
  <si>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</si>
  <si>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</si>
  <si>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</si>
  <si>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</si>
  <si>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</si>
  <si>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</si>
  <si>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</si>
  <si>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</si>
  <si>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</si>
  <si>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</si>
  <si>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</si>
  <si>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</si>
  <si>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</si>
  <si>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</si>
  <si>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</si>
  <si>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</si>
  <si>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</si>
  <si>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</si>
  <si>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</si>
  <si>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</si>
  <si>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</si>
  <si>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</si>
  <si>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</si>
  <si>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</si>
  <si>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</si>
  <si>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</si>
  <si>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</si>
  <si>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</si>
  <si>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</si>
  <si>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</si>
  <si>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</si>
  <si>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</si>
  <si>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</si>
  <si>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</si>
  <si>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</si>
  <si>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</si>
  <si>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</si>
  <si>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</si>
  <si>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</si>
  <si>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</si>
  <si>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</si>
  <si>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</si>
  <si>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</si>
  <si>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</si>
  <si>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</si>
  <si>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</si>
  <si>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</si>
  <si>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</si>
  <si>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</si>
  <si>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</si>
  <si>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</si>
  <si>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</si>
  <si>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</si>
  <si>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</si>
  <si>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</si>
  <si>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</si>
  <si>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</si>
  <si>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</si>
  <si>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</si>
  <si>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</si>
  <si>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</si>
  <si>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</si>
  <si>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</si>
  <si>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</si>
  <si>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</si>
  <si>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</si>
  <si>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</si>
  <si>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</si>
  <si>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</si>
  <si>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</si>
  <si>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</si>
  <si>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</si>
  <si>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</si>
  <si>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</si>
  <si>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</si>
  <si>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</si>
  <si>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</si>
  <si>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</si>
  <si>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</si>
  <si>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</si>
  <si>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</si>
  <si>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</si>
  <si>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</si>
  <si>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</si>
  <si>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</si>
  <si>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</si>
  <si>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</si>
  <si>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</si>
  <si>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</si>
  <si>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</si>
  <si>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</si>
  <si>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</si>
  <si>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</si>
  <si>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</si>
  <si>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</si>
  <si>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</si>
  <si>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</si>
  <si>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</si>
  <si>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</si>
  <si>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</si>
  <si>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</si>
  <si>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</si>
  <si>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</si>
  <si>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</si>
  <si>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</si>
  <si>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</si>
  <si>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</si>
  <si>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</si>
  <si>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</si>
  <si>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</si>
  <si>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</si>
  <si>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</si>
  <si>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</si>
  <si>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</si>
  <si>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</si>
  <si>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</si>
  <si>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</si>
  <si>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</si>
  <si>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</si>
  <si>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</si>
  <si>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</si>
  <si>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</si>
  <si>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</si>
  <si>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</si>
  <si>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</si>
  <si>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</si>
  <si>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</si>
  <si>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</si>
  <si>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</si>
  <si>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</si>
  <si>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</si>
  <si>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</si>
  <si>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</si>
  <si>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</si>
  <si>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</si>
  <si>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</si>
  <si>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</si>
  <si>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</si>
  <si>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</si>
  <si>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</si>
  <si>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</si>
  <si>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</si>
  <si>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</si>
  <si>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</si>
  <si>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</si>
  <si>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</si>
  <si>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</si>
  <si>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</si>
  <si>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</si>
  <si>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</si>
  <si>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</si>
  <si>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</si>
  <si>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</si>
  <si>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</si>
  <si>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</si>
  <si>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</si>
  <si>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</si>
  <si>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</si>
  <si>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</si>
  <si>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</si>
  <si>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</si>
  <si>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</si>
  <si>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</si>
  <si>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</si>
  <si>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</si>
  <si>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</si>
  <si>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</si>
  <si>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</si>
  <si>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</si>
  <si>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</si>
  <si>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</si>
  <si>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</si>
  <si>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</si>
  <si>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</si>
  <si>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</si>
  <si>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</si>
  <si>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</si>
  <si>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</si>
  <si>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</si>
  <si>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</si>
  <si>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</si>
  <si>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</si>
  <si>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</si>
  <si>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</si>
  <si>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</si>
  <si>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</si>
  <si>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</si>
  <si>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</si>
  <si>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</si>
  <si>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</si>
  <si>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</si>
  <si>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</si>
  <si>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</si>
  <si>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</si>
  <si>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</si>
  <si>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</si>
  <si>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</si>
  <si>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</si>
  <si>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</si>
  <si>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</si>
  <si>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</si>
  <si>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</si>
  <si>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</si>
  <si>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</si>
  <si>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</si>
  <si>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</si>
  <si>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</si>
  <si>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</si>
  <si>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</si>
  <si>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</si>
  <si>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</si>
  <si>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</si>
  <si>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</si>
  <si>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</si>
  <si>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</si>
  <si>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</si>
  <si>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</si>
  <si>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</si>
  <si>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</si>
  <si>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</si>
  <si>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</si>
  <si>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</si>
  <si>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</si>
  <si>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</si>
  <si>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</si>
  <si>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</si>
  <si>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</si>
  <si>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</si>
  <si>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</si>
  <si>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</si>
  <si>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</si>
  <si>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</si>
  <si>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</si>
  <si>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</si>
  <si>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</si>
  <si>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</si>
  <si>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</si>
  <si>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</si>
  <si>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</si>
  <si>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</si>
  <si>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</si>
  <si>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</si>
  <si>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</si>
  <si>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</si>
  <si>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</si>
  <si>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</si>
  <si>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</si>
  <si>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</si>
  <si>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</si>
  <si>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</si>
  <si>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</si>
  <si>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</si>
  <si>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</si>
  <si>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</si>
  <si>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</si>
  <si>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</si>
  <si>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</si>
  <si>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</si>
  <si>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</si>
  <si>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</si>
  <si>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</si>
  <si>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</si>
  <si>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</si>
  <si>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</si>
  <si>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</si>
  <si>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</si>
  <si>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</si>
  <si>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</si>
  <si>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</si>
  <si>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</si>
  <si>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</si>
  <si>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</si>
  <si>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</si>
  <si>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</si>
  <si>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</si>
  <si>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</si>
  <si>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</si>
  <si>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</si>
  <si>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</si>
  <si>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</si>
  <si>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</si>
  <si>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</si>
  <si>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</si>
  <si>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</si>
  <si>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</si>
  <si>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</si>
  <si>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</si>
  <si>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</si>
  <si>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</si>
  <si>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</si>
  <si>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</si>
  <si>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</si>
  <si>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</si>
  <si>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</si>
  <si>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</si>
  <si>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</si>
  <si>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</si>
  <si>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</si>
  <si>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</si>
  <si>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</si>
  <si>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</si>
  <si>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</si>
  <si>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</si>
  <si>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</si>
  <si>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</si>
  <si>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</si>
  <si>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</si>
  <si>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</si>
  <si>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</si>
  <si>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</si>
  <si>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</si>
  <si>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</si>
  <si>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</si>
  <si>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</si>
  <si>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</si>
  <si>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</si>
  <si>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</si>
  <si>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</si>
  <si>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</si>
  <si>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</si>
  <si>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</si>
  <si>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</si>
  <si>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</si>
  <si>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</si>
  <si>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</si>
  <si>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</si>
  <si>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</si>
  <si>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</si>
  <si>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</si>
  <si>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</si>
  <si>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</si>
  <si>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</si>
  <si>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</si>
  <si>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</si>
  <si>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</si>
  <si>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</si>
  <si>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</si>
  <si>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</si>
  <si>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</si>
  <si>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</si>
  <si>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</si>
  <si>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</si>
  <si>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</si>
  <si>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</si>
  <si>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</si>
  <si>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</si>
  <si>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</si>
  <si>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</si>
  <si>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</si>
  <si>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</si>
  <si>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</si>
  <si>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</si>
  <si>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</si>
  <si>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</si>
  <si>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</si>
  <si>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</si>
  <si>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</si>
  <si>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</si>
  <si>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</si>
  <si>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</si>
  <si>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</si>
  <si>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</si>
  <si>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</si>
  <si>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</si>
  <si>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</si>
  <si>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</si>
  <si>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</si>
  <si>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</si>
  <si>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</si>
  <si>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</si>
  <si>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</si>
  <si>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</si>
  <si>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</si>
  <si>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</si>
  <si>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</si>
  <si>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</si>
  <si>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</si>
  <si>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</si>
  <si>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</si>
  <si>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</si>
  <si>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</si>
  <si>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</si>
  <si>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</si>
  <si>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</si>
  <si>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</si>
  <si>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</si>
  <si>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</si>
  <si>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</si>
  <si>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</si>
  <si>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</si>
  <si>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</si>
  <si>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</si>
  <si>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</si>
  <si>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</si>
  <si>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</si>
  <si>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</si>
  <si>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</si>
  <si>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</si>
  <si>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</si>
  <si>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</si>
  <si>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</si>
  <si>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</si>
  <si>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</si>
  <si>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</si>
  <si>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</si>
  <si>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</si>
  <si>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</si>
  <si>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</si>
  <si>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</si>
  <si>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</si>
  <si>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</si>
  <si>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</si>
  <si>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</si>
  <si>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</si>
  <si>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</si>
  <si>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</si>
  <si>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</si>
  <si>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</si>
  <si>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</si>
  <si>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</si>
  <si>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</si>
  <si>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</si>
  <si>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</si>
  <si>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</si>
  <si>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</si>
  <si>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</si>
  <si>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</si>
  <si>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</si>
  <si>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</si>
  <si>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</si>
  <si>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</si>
  <si>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</si>
  <si>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</si>
  <si>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</si>
  <si>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</si>
  <si>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</si>
  <si>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</si>
  <si>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</si>
  <si>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</si>
  <si>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</si>
  <si>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</si>
  <si>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</si>
  <si>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</si>
  <si>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</si>
  <si>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</si>
  <si>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</si>
  <si>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</si>
  <si>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</si>
  <si>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</si>
  <si>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</si>
  <si>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</si>
  <si>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</si>
  <si>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</si>
  <si>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</si>
  <si>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</si>
  <si>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</si>
  <si>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</si>
  <si>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</si>
  <si>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</si>
  <si>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</si>
  <si>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</si>
  <si>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</si>
  <si>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</si>
  <si>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</si>
  <si>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</si>
  <si>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</si>
  <si>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</si>
  <si>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</si>
  <si>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</si>
  <si>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</si>
  <si>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</si>
  <si>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</si>
  <si>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</si>
  <si>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</si>
  <si>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</si>
  <si>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</si>
  <si>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</si>
  <si>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</si>
  <si>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</si>
  <si>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</si>
  <si>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</si>
  <si>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</si>
  <si>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</si>
  <si>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</si>
  <si>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</si>
  <si>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</si>
  <si>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</si>
  <si>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</si>
  <si>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</si>
  <si>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</si>
  <si>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</si>
  <si>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</si>
  <si>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</si>
  <si>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</si>
  <si>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</si>
  <si>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</si>
  <si>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</si>
  <si>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</si>
  <si>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</si>
  <si>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</si>
  <si>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</si>
  <si>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</si>
  <si>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</si>
  <si>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</si>
  <si>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</si>
  <si>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</si>
  <si>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</si>
  <si>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</si>
  <si>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</si>
  <si>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</si>
  <si>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</si>
  <si>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</si>
  <si>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</si>
  <si>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</si>
  <si>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</si>
  <si>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</si>
  <si>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</si>
  <si>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</si>
  <si>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</si>
  <si>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</si>
  <si>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</si>
  <si>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</si>
  <si>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</si>
  <si>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</si>
  <si>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</si>
  <si>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</si>
  <si>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</si>
  <si>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</si>
  <si>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</si>
  <si>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</si>
  <si>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</si>
  <si>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</si>
  <si>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</si>
  <si>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</si>
  <si>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</si>
  <si>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</si>
  <si>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</si>
  <si>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</si>
  <si>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</si>
  <si>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</si>
  <si>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</si>
  <si>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</si>
  <si>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</si>
  <si>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</si>
  <si>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</si>
  <si>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</si>
  <si>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</si>
  <si>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</si>
  <si>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</si>
  <si>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</si>
  <si>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</si>
  <si>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</si>
  <si>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</si>
  <si>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</si>
  <si>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</si>
  <si>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</si>
  <si>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</si>
  <si>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</si>
  <si>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</si>
  <si>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</si>
  <si>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</si>
  <si>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</si>
  <si>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</si>
  <si>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</si>
  <si>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</si>
  <si>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</si>
  <si>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</si>
  <si>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</si>
  <si>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</si>
  <si>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</si>
  <si>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</si>
  <si>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</si>
  <si>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</si>
  <si>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</si>
  <si>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</si>
  <si>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</si>
  <si>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</si>
  <si>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</si>
  <si>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</si>
  <si>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</si>
  <si>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</si>
  <si>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</si>
  <si>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</si>
  <si>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</si>
  <si>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</si>
  <si>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</si>
  <si>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</si>
  <si>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</si>
  <si>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</si>
  <si>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</si>
  <si>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</si>
  <si>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</si>
  <si>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</si>
  <si>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</si>
  <si>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</si>
  <si>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</si>
  <si>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</si>
  <si>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</si>
  <si>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</si>
  <si>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</si>
  <si>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</si>
  <si>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</si>
  <si>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</si>
  <si>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</si>
  <si>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</si>
  <si>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</si>
  <si>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</si>
  <si>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</si>
  <si>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</si>
  <si>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</si>
  <si>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</si>
  <si>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</si>
  <si>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</si>
  <si>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</si>
  <si>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</si>
  <si>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</si>
  <si>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</si>
  <si>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</si>
  <si>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</si>
  <si>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</si>
  <si>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</si>
  <si>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</si>
  <si>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</si>
  <si>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</si>
  <si>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</si>
  <si>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</si>
  <si>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</si>
  <si>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</si>
  <si>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</si>
  <si>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</si>
  <si>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</si>
  <si>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</si>
  <si>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</si>
  <si>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</si>
  <si>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</si>
  <si>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</si>
  <si>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</si>
  <si>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</si>
  <si>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</si>
  <si>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</si>
  <si>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</si>
  <si>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</si>
  <si>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</si>
  <si>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</si>
  <si>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</si>
  <si>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</si>
  <si>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</si>
  <si>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</si>
  <si>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</si>
  <si>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</si>
  <si>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</si>
  <si>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</si>
  <si>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</si>
  <si>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</si>
  <si>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</si>
  <si>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</si>
  <si>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</si>
  <si>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</si>
  <si>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</si>
  <si>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</si>
  <si>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</si>
  <si>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</si>
  <si>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</si>
  <si>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</si>
  <si>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</si>
  <si>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</si>
  <si>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</si>
  <si>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</si>
  <si>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</si>
  <si>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</si>
  <si>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</si>
  <si>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</si>
  <si>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</si>
  <si>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</si>
  <si>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</si>
  <si>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</si>
  <si>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</si>
  <si>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</si>
  <si>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</si>
  <si>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</si>
  <si>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</si>
  <si>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</si>
  <si>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</si>
  <si>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</si>
  <si>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</si>
  <si>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</si>
  <si>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</si>
  <si>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</si>
  <si>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</si>
  <si>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</si>
  <si>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</si>
  <si>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</si>
  <si>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</si>
  <si>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</si>
  <si>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</si>
  <si>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</si>
  <si>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</si>
  <si>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</si>
  <si>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</si>
  <si>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</si>
  <si>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</si>
  <si>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</si>
  <si>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</si>
  <si>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</si>
  <si>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</si>
  <si>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</si>
  <si>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</si>
  <si>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</si>
  <si>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</si>
  <si>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</si>
  <si>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</si>
  <si>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</si>
  <si>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</si>
  <si>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</si>
  <si>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</si>
  <si>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</si>
  <si>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</si>
  <si>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</si>
  <si>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</si>
  <si>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</si>
  <si>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</si>
  <si>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</si>
  <si>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</si>
  <si>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</si>
  <si>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</si>
  <si>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</si>
  <si>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</si>
  <si>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</si>
  <si>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</si>
  <si>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</si>
  <si>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</si>
  <si>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</si>
  <si>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</si>
  <si>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</si>
  <si>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</si>
  <si>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</si>
  <si>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</si>
  <si>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</si>
  <si>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</si>
  <si>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</si>
  <si>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</si>
  <si>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</si>
  <si>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</si>
  <si>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</si>
  <si>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</si>
  <si>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</si>
  <si>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</si>
  <si>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</si>
  <si>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</si>
  <si>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</si>
  <si>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</si>
  <si>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</si>
  <si>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</si>
  <si>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</si>
  <si>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</si>
  <si>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</si>
  <si>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</si>
  <si>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</si>
  <si>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</si>
  <si>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</si>
  <si>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</si>
  <si>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</si>
  <si>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</si>
  <si>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</si>
  <si>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</si>
  <si>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</si>
  <si>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</si>
  <si>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</si>
  <si>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</si>
  <si>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</si>
  <si>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</si>
  <si>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</si>
  <si>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</si>
  <si>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</si>
  <si>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</si>
  <si>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</si>
  <si>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</si>
  <si>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</si>
  <si>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</si>
  <si>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</si>
  <si>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</si>
  <si>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</si>
  <si>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</si>
  <si>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</si>
  <si>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</si>
  <si>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</si>
  <si>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</si>
  <si>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</si>
  <si>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</si>
  <si>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</si>
  <si>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</si>
  <si>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</si>
  <si>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</si>
  <si>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</si>
  <si>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</si>
  <si>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</si>
  <si>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</si>
  <si>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</si>
  <si>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</si>
  <si>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</si>
  <si>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</si>
  <si>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</si>
  <si>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</si>
  <si>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</si>
  <si>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</si>
  <si>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</si>
  <si>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</si>
  <si>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</si>
  <si>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</si>
  <si>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</si>
  <si>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</si>
  <si>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</si>
  <si>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</si>
  <si>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</si>
  <si>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</si>
  <si>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</si>
  <si>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</si>
  <si>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</si>
  <si>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</si>
  <si>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</si>
  <si>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</si>
  <si>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</si>
  <si>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</si>
  <si>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</si>
  <si>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</si>
  <si>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</si>
  <si>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</si>
  <si>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</si>
  <si>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</si>
  <si>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</si>
  <si>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</si>
  <si>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</si>
  <si>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</si>
  <si>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</si>
  <si>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</si>
  <si>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</si>
  <si>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</si>
  <si>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</si>
  <si>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</si>
  <si>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</si>
  <si>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</si>
  <si>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</si>
  <si>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</si>
  <si>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</si>
  <si>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</si>
  <si>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</si>
  <si>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</si>
  <si>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</si>
  <si>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</si>
  <si>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</si>
  <si>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</si>
  <si>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</si>
  <si>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</si>
  <si>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</si>
  <si>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</si>
  <si>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</si>
  <si>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</si>
  <si>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</si>
  <si>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</si>
  <si>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</si>
  <si>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</si>
  <si>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</si>
  <si>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</si>
  <si>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</si>
  <si>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</si>
  <si>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</si>
  <si>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</si>
  <si>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</si>
  <si>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</si>
  <si>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</si>
  <si>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</si>
  <si>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</si>
  <si>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</si>
  <si>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</si>
  <si>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</si>
  <si>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</si>
  <si>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</si>
  <si>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</si>
  <si>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</si>
  <si>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</si>
  <si>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</si>
  <si>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</si>
  <si>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</si>
  <si>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</si>
  <si>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</si>
  <si>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</si>
  <si>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</si>
  <si>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</si>
  <si>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</si>
  <si>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</si>
  <si>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</si>
  <si>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</si>
  <si>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</si>
  <si>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</si>
  <si>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</si>
  <si>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</si>
  <si>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</si>
  <si>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</si>
  <si>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</si>
  <si>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</si>
  <si>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</si>
  <si>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</si>
  <si>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</si>
  <si>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</si>
  <si>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</si>
  <si>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</si>
  <si>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</si>
  <si>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</si>
  <si>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</si>
  <si>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</si>
  <si>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</si>
  <si>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</si>
  <si>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</si>
  <si>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</si>
  <si>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</si>
  <si>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</si>
  <si>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</si>
  <si>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</si>
  <si>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</si>
  <si>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</si>
  <si>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</si>
  <si>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</si>
  <si>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</si>
  <si>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</si>
  <si>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</si>
  <si>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</si>
  <si>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</si>
  <si>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</si>
  <si>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</si>
  <si>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</si>
  <si>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</si>
  <si>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</si>
  <si>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</si>
  <si>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</si>
  <si>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</si>
  <si>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</si>
  <si>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</si>
  <si>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</si>
  <si>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</si>
  <si>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</si>
  <si>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</si>
  <si>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</si>
  <si>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</si>
  <si>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</si>
  <si>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</si>
  <si>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</si>
  <si>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</si>
  <si>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</si>
  <si>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</si>
  <si>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</si>
  <si>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</si>
  <si>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</si>
  <si>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</si>
  <si>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</si>
  <si>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</si>
  <si>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</si>
  <si>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</si>
  <si>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</si>
  <si>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</si>
  <si>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</si>
  <si>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</si>
  <si>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</si>
  <si>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</si>
  <si>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</si>
  <si>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</si>
  <si>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</si>
  <si>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</si>
  <si>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</si>
  <si>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</si>
  <si>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</si>
  <si>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</si>
  <si>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</si>
  <si>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</si>
  <si>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</si>
  <si>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</si>
  <si>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</si>
  <si>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</si>
  <si>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</si>
  <si>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</si>
  <si>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</si>
  <si>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</si>
  <si>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</si>
  <si>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</si>
  <si>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</si>
  <si>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</si>
  <si>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</si>
  <si>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</si>
  <si>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</si>
  <si>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</si>
  <si>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</si>
  <si>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</si>
  <si>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</si>
  <si>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</si>
  <si>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</si>
  <si>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</si>
  <si>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</si>
  <si>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</si>
  <si>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</si>
  <si>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</si>
  <si>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</si>
  <si>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</si>
  <si>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</si>
  <si>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</si>
  <si>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</si>
  <si>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</si>
  <si>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</si>
  <si>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</si>
  <si>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</si>
  <si>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</si>
  <si>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</si>
  <si>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</si>
  <si>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</si>
  <si>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</si>
  <si>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</si>
  <si>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</si>
  <si>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</si>
  <si>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</si>
  <si>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</si>
  <si>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</si>
  <si>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</si>
  <si>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</si>
  <si>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</si>
  <si>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</si>
  <si>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</si>
  <si>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</si>
  <si>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</si>
  <si>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</si>
  <si>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</si>
  <si>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</si>
  <si>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</si>
  <si>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</si>
  <si>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</si>
  <si>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</si>
  <si>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</si>
  <si>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</si>
  <si>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</si>
  <si>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</si>
  <si>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</si>
  <si>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</si>
  <si>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</si>
  <si>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</si>
  <si>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</si>
  <si>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</si>
  <si>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</si>
  <si>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</si>
  <si>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</si>
  <si>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</si>
  <si>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</si>
  <si>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</si>
  <si>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</si>
  <si>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</si>
  <si>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</si>
  <si>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</si>
  <si>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</si>
  <si>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</si>
  <si>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</si>
  <si>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</si>
  <si>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</si>
  <si>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</si>
  <si>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</si>
  <si>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</si>
  <si>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</si>
  <si>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</si>
  <si>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</si>
  <si>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</si>
  <si>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</si>
  <si>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</si>
  <si>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</si>
  <si>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</si>
  <si>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</si>
  <si>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</si>
  <si>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</si>
  <si>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</si>
  <si>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</si>
  <si>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</si>
  <si>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</si>
  <si>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</si>
  <si>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</si>
  <si>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</si>
  <si>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</si>
  <si>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</si>
  <si>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</si>
  <si>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</si>
  <si>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</si>
  <si>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</si>
  <si>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</si>
  <si>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</si>
  <si>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</si>
  <si>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</si>
  <si>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</si>
  <si>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</si>
  <si>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</si>
  <si>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</si>
  <si>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</si>
  <si>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</si>
  <si>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</si>
  <si>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</si>
  <si>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</si>
  <si>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</si>
  <si>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</si>
  <si>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</si>
  <si>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</si>
  <si>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</si>
  <si>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</si>
  <si>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</si>
  <si>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</si>
  <si>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</si>
  <si>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</si>
  <si>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</si>
  <si>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</si>
  <si>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</si>
  <si>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</si>
  <si>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</si>
  <si>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</si>
  <si>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</si>
  <si>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</si>
  <si>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</si>
  <si>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</si>
  <si>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</si>
  <si>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</si>
  <si>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</si>
  <si>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</si>
  <si>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</si>
  <si>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</si>
  <si>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</si>
  <si>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</si>
  <si>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</si>
  <si>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</si>
  <si>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</si>
  <si>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</si>
  <si>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</si>
  <si>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</si>
  <si>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</si>
  <si>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</si>
  <si>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</si>
  <si>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</si>
  <si>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</si>
  <si>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</si>
  <si>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</si>
  <si>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</si>
  <si>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</si>
  <si>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</si>
  <si>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</si>
  <si>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</si>
  <si>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</si>
  <si>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</si>
  <si>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</si>
  <si>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</si>
  <si>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</si>
  <si>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</si>
  <si>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</si>
  <si>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</si>
  <si>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</si>
  <si>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</si>
  <si>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</si>
  <si>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</si>
  <si>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</si>
  <si>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</si>
  <si>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</si>
  <si>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</si>
  <si>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</si>
  <si>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</si>
  <si>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</si>
  <si>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</si>
  <si>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</si>
  <si>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</si>
  <si>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</si>
  <si>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</si>
  <si>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</si>
  <si>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</si>
  <si>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</si>
  <si>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</si>
  <si>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</si>
  <si>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</si>
  <si>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</si>
  <si>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</si>
  <si>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</si>
  <si>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</si>
  <si>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</si>
  <si>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</si>
  <si>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</si>
  <si>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</si>
  <si>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</si>
  <si>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</si>
  <si>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</si>
  <si>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</si>
  <si>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</si>
  <si>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</si>
  <si>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</si>
  <si>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</si>
  <si>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</si>
  <si>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</si>
  <si>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</si>
  <si>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</si>
  <si>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</si>
  <si>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</si>
  <si>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</si>
  <si>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</si>
  <si>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</si>
  <si>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</si>
  <si>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</si>
  <si>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</si>
  <si>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</si>
  <si>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</si>
  <si>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</si>
  <si>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</si>
  <si>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</si>
  <si>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</si>
  <si>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</si>
  <si>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</si>
  <si>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</si>
  <si>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</si>
  <si>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</si>
  <si>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</si>
  <si>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</si>
  <si>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</si>
  <si>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</si>
  <si>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</si>
  <si>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</si>
  <si>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</si>
  <si>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</si>
  <si>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</si>
  <si>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</si>
  <si>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</si>
  <si>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</si>
  <si>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</si>
  <si>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</si>
  <si>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</si>
  <si>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</si>
  <si>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</si>
  <si>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</si>
  <si>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</si>
  <si>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</si>
  <si>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</si>
  <si>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</si>
  <si>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</si>
  <si>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</si>
  <si>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</si>
  <si>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</si>
  <si>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</si>
  <si>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</si>
  <si>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</si>
  <si>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</si>
  <si>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</si>
  <si>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</si>
  <si>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</si>
  <si>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</si>
  <si>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</si>
  <si>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</si>
  <si>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</si>
  <si>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</si>
  <si>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</si>
  <si>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</si>
  <si>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</si>
  <si>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</si>
  <si>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</si>
  <si>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</si>
  <si>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</si>
  <si>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</si>
  <si>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</si>
  <si>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</si>
  <si>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</si>
  <si>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</si>
  <si>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</si>
  <si>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</si>
  <si>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</si>
  <si>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</si>
  <si>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</si>
  <si>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</si>
  <si>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</si>
  <si>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</si>
  <si>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</si>
  <si>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</si>
  <si>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</si>
  <si>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</si>
  <si>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</si>
  <si>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</si>
  <si>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</si>
  <si>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</si>
  <si>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</si>
  <si>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</si>
  <si>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</si>
  <si>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</si>
  <si>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</si>
  <si>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</si>
  <si>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</si>
  <si>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</si>
  <si>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</si>
  <si>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</si>
  <si>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</si>
  <si>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</si>
  <si>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</si>
  <si>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</si>
  <si>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</si>
  <si>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</si>
  <si>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</si>
  <si>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</si>
  <si>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</si>
  <si>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</si>
  <si>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</si>
  <si>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</si>
  <si>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</si>
  <si>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</si>
  <si>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</si>
  <si>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</si>
  <si>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</si>
  <si>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</si>
  <si>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</si>
  <si>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</si>
  <si>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</si>
  <si>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</si>
  <si>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</si>
  <si>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</si>
  <si>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</si>
  <si>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</si>
  <si>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</si>
  <si>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</si>
  <si>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</si>
  <si>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</si>
  <si>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</si>
  <si>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</si>
  <si>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</si>
  <si>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</si>
  <si>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</si>
  <si>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</si>
  <si>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</si>
  <si>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</si>
  <si>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</si>
  <si>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</si>
  <si>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</si>
  <si>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</si>
  <si>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</si>
  <si>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</si>
  <si>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</si>
  <si>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</si>
  <si>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</si>
  <si>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</si>
  <si>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</si>
  <si>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</si>
  <si>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</si>
  <si>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</si>
  <si>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</si>
  <si>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</si>
  <si>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</si>
  <si>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</si>
  <si>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</si>
  <si>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</si>
  <si>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</si>
  <si>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</si>
  <si>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</si>
  <si>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</si>
  <si>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</si>
  <si>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</si>
  <si>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</si>
  <si>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</si>
  <si>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</si>
  <si>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</si>
  <si>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</si>
  <si>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</si>
  <si>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</si>
  <si>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</si>
  <si>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</si>
  <si>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</si>
  <si>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</si>
  <si>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</si>
  <si>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</si>
  <si>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</si>
  <si>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</si>
  <si>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</si>
  <si>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</si>
  <si>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</si>
  <si>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</si>
  <si>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</si>
  <si>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</si>
  <si>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</si>
  <si>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</si>
  <si>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</si>
  <si>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</si>
  <si>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</si>
  <si>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</si>
  <si>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</si>
  <si>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</si>
  <si>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</si>
  <si>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</si>
  <si>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</si>
  <si>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</si>
  <si>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</si>
  <si>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</si>
  <si>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</si>
  <si>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</si>
  <si>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</si>
  <si>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</si>
  <si>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</si>
  <si>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</si>
  <si>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</si>
  <si>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</si>
  <si>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</si>
  <si>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</si>
  <si>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</si>
  <si>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</si>
  <si>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</si>
  <si>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</si>
  <si>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</si>
  <si>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</si>
  <si>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</si>
  <si>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</si>
  <si>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</si>
  <si>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</si>
  <si>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</si>
  <si>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</si>
  <si>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</si>
  <si>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</si>
  <si>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</si>
  <si>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</si>
  <si>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</si>
  <si>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</si>
  <si>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</si>
  <si>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</si>
  <si>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</si>
  <si>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</si>
  <si>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</si>
  <si>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</si>
  <si>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</si>
  <si>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</si>
  <si>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</si>
  <si>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</si>
  <si>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</si>
  <si>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</si>
  <si>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</si>
  <si>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</si>
  <si>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</si>
  <si>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</si>
  <si>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</si>
  <si>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</si>
  <si>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</si>
  <si>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</si>
  <si>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</si>
  <si>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</si>
  <si>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</si>
  <si>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</si>
  <si>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</si>
  <si>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</si>
  <si>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</si>
  <si>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</si>
  <si>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</si>
  <si>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</si>
  <si>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</si>
  <si>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</si>
  <si>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</si>
  <si>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</si>
  <si>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</si>
  <si>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</si>
  <si>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</si>
  <si>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</si>
  <si>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</si>
  <si>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</si>
  <si>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</si>
  <si>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</si>
  <si>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</si>
  <si>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</si>
  <si>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</si>
  <si>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</si>
  <si>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</si>
  <si>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</si>
  <si>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</si>
  <si>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</si>
  <si>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</si>
  <si>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</si>
  <si>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</si>
  <si>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</si>
  <si>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</si>
  <si>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</si>
  <si>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</si>
  <si>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</si>
  <si>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</si>
  <si>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</si>
  <si>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</si>
  <si>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</si>
  <si>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</si>
  <si>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</si>
  <si>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</si>
  <si>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</si>
  <si>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</si>
  <si>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</si>
  <si>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</si>
  <si>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</si>
  <si>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</si>
  <si>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</si>
  <si>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</si>
  <si>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</si>
  <si>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</si>
  <si>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</si>
  <si>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</si>
  <si>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</si>
  <si>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</si>
  <si>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</si>
  <si>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</si>
  <si>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</si>
  <si>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</si>
  <si>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</si>
  <si>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</si>
  <si>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</si>
  <si>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</si>
  <si>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</si>
  <si>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</si>
  <si>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</si>
  <si>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</si>
  <si>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</si>
  <si>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</si>
  <si>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</si>
  <si>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</si>
  <si>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</si>
  <si>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</si>
  <si>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</si>
  <si>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</si>
  <si>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</si>
  <si>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</si>
  <si>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</si>
  <si>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</si>
  <si>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</si>
  <si>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</si>
  <si>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</si>
  <si>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</si>
  <si>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</si>
  <si>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</si>
  <si>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</si>
  <si>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</si>
  <si>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</si>
  <si>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</si>
  <si>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</si>
  <si>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</si>
  <si>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</si>
  <si>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</si>
  <si>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</si>
  <si>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</si>
  <si>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</si>
  <si>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</si>
  <si>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</si>
  <si>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</si>
  <si>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</si>
  <si>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</si>
  <si>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</si>
  <si>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</si>
  <si>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</si>
  <si>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</si>
  <si>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</si>
  <si>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</si>
  <si>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</si>
  <si>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</si>
  <si>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</si>
  <si>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</si>
  <si>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</si>
  <si>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</si>
  <si>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</si>
  <si>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</si>
  <si>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</si>
  <si>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</si>
  <si>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</si>
  <si>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</si>
  <si>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</si>
  <si>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</si>
  <si>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</si>
  <si>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</si>
  <si>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</si>
  <si>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</si>
  <si>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</si>
  <si>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</si>
  <si>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</si>
  <si>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</si>
  <si>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</si>
  <si>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</si>
  <si>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</si>
  <si>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</si>
  <si>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</si>
  <si>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</si>
  <si>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</si>
  <si>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</si>
  <si>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</si>
  <si>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</si>
  <si>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</si>
  <si>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</si>
  <si>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</si>
  <si>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</si>
  <si>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</si>
  <si>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</si>
  <si>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</si>
  <si>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</si>
  <si>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</si>
  <si>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</si>
  <si>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</si>
  <si>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</si>
  <si>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</si>
  <si>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</si>
  <si>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</si>
  <si>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</si>
  <si>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</si>
  <si>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</si>
  <si>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</si>
  <si>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</si>
  <si>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</si>
  <si>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</si>
  <si>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</si>
  <si>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</si>
  <si>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</si>
  <si>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</si>
  <si>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</si>
  <si>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</si>
  <si>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</si>
  <si>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</si>
  <si>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</si>
  <si>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</si>
  <si>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</si>
  <si>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</si>
  <si>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</si>
  <si>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</si>
  <si>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</si>
  <si>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</si>
  <si>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</si>
  <si>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</si>
  <si>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</si>
  <si>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</si>
  <si>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</si>
  <si>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</si>
  <si>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</si>
  <si>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</si>
  <si>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</si>
  <si>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</si>
  <si>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</si>
  <si>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</si>
  <si>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</si>
  <si>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</si>
  <si>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</si>
  <si>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</si>
  <si>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</si>
  <si>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</si>
  <si>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</si>
  <si>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</si>
  <si>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</si>
  <si>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</si>
  <si>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</si>
  <si>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</si>
  <si>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</si>
  <si>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</si>
  <si>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</si>
  <si>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</si>
  <si>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</si>
  <si>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</si>
  <si>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</si>
  <si>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</si>
  <si>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</si>
  <si>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</si>
  <si>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</si>
  <si>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</si>
  <si>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</si>
  <si>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</si>
  <si>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</si>
  <si>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</si>
  <si>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</si>
  <si>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</si>
  <si>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</si>
  <si>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</si>
  <si>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</si>
  <si>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</si>
  <si>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</si>
  <si>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</si>
  <si>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</si>
  <si>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</si>
  <si>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</si>
  <si>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</si>
  <si>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</si>
  <si>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</si>
  <si>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</si>
  <si>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</si>
  <si>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</si>
  <si>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</si>
  <si>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</si>
  <si>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</si>
  <si>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</si>
  <si>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</si>
  <si>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</si>
  <si>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</si>
  <si>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</si>
  <si>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</si>
  <si>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</si>
  <si>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</si>
  <si>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</si>
  <si>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</si>
  <si>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</si>
  <si>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</si>
  <si>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</si>
  <si>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</si>
  <si>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</si>
  <si>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</si>
  <si>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</si>
  <si>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</si>
  <si>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</si>
  <si>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</si>
  <si>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</si>
  <si>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</si>
  <si>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</si>
  <si>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</si>
  <si>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</si>
  <si>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</si>
  <si>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</si>
  <si>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</si>
  <si>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</si>
  <si>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</si>
  <si>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</si>
  <si>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</si>
  <si>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</si>
  <si>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</si>
  <si>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</si>
  <si>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</si>
  <si>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</si>
  <si>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</si>
  <si>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</si>
  <si>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</si>
  <si>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</si>
  <si>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</si>
  <si>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</si>
  <si>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</si>
  <si>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</si>
  <si>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</si>
  <si>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</si>
  <si>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</si>
  <si>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</si>
  <si>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</si>
  <si>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</si>
  <si>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</si>
  <si>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</si>
  <si>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</si>
  <si>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</si>
  <si>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</si>
  <si>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</si>
  <si>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</si>
  <si>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</si>
  <si>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</si>
  <si>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</si>
  <si>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</si>
  <si>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</si>
  <si>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</si>
  <si>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</si>
  <si>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</si>
  <si>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</si>
  <si>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</si>
  <si>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</si>
  <si>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</si>
  <si>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</si>
  <si>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</si>
  <si>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</si>
  <si>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</si>
  <si>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</si>
  <si>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</si>
  <si>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</si>
  <si>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</si>
  <si>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</si>
  <si>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</si>
  <si>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</si>
  <si>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</si>
  <si>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</si>
  <si>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</si>
  <si>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</si>
  <si>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</si>
  <si>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</si>
  <si>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</si>
  <si>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</si>
  <si>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</si>
  <si>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</si>
  <si>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</si>
  <si>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</si>
  <si>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</si>
  <si>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</si>
  <si>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</si>
  <si>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</si>
  <si>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</si>
  <si>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</si>
  <si>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</si>
  <si>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</si>
  <si>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</si>
  <si>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</si>
  <si>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</si>
  <si>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</si>
  <si>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</si>
  <si>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</si>
  <si>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</si>
  <si>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</si>
  <si>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</si>
  <si>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</si>
  <si>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</si>
  <si>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</si>
  <si>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</si>
  <si>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</si>
  <si>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</si>
  <si>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</si>
  <si>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</si>
  <si>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</si>
  <si>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</si>
  <si>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</si>
  <si>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</si>
  <si>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</si>
  <si>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</si>
  <si>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</si>
  <si>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</si>
  <si>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</si>
  <si>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</si>
  <si>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</si>
  <si>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</si>
  <si>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</si>
  <si>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</si>
  <si>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</si>
  <si>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</si>
  <si>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</si>
  <si>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</si>
  <si>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</si>
  <si>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</si>
  <si>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</si>
  <si>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</si>
  <si>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</si>
  <si>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</si>
  <si>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</si>
  <si>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</si>
  <si>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</si>
  <si>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</si>
  <si>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</si>
  <si>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</si>
  <si>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</si>
  <si>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</si>
  <si>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</si>
  <si>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</si>
  <si>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</si>
  <si>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</si>
  <si>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</si>
  <si>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</si>
  <si>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</si>
  <si>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</si>
  <si>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</si>
  <si>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</si>
  <si>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</si>
  <si>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</si>
  <si>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</si>
  <si>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</si>
  <si>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</si>
  <si>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</si>
  <si>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</si>
  <si>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</si>
  <si>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</si>
  <si>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</si>
  <si>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</si>
  <si>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</si>
  <si>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</si>
  <si>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</si>
  <si>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</si>
  <si>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</si>
  <si>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</si>
  <si>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</si>
  <si>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</si>
  <si>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</si>
  <si>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</si>
  <si>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</si>
  <si>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</si>
  <si>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</si>
  <si>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</si>
  <si>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</si>
  <si>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</si>
  <si>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</si>
  <si>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</si>
  <si>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</si>
  <si>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</si>
  <si>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</si>
  <si>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</si>
  <si>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</si>
  <si>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</si>
  <si>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</si>
  <si>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</si>
  <si>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</si>
  <si>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</si>
  <si>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</si>
  <si>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</si>
  <si>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</si>
  <si>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</si>
  <si>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</si>
  <si>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</si>
  <si>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</si>
  <si>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</si>
  <si>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</si>
  <si>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</si>
  <si>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</si>
  <si>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</si>
  <si>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</si>
  <si>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</si>
  <si>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</si>
  <si>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</si>
  <si>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</si>
  <si>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</si>
  <si>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</si>
  <si>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</si>
  <si>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</si>
  <si>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</si>
  <si>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</si>
  <si>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</si>
  <si>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</si>
  <si>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</si>
  <si>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</si>
  <si>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</si>
  <si>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</si>
  <si>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</si>
  <si>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</si>
  <si>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</si>
  <si>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</si>
  <si>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</si>
  <si>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</si>
  <si>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</si>
  <si>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</si>
  <si>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</si>
  <si>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</si>
  <si>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</si>
  <si>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</si>
  <si>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</si>
  <si>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</si>
  <si>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</si>
  <si>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</si>
  <si>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</si>
  <si>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</si>
  <si>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</si>
  <si>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</si>
  <si>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</si>
  <si>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</si>
  <si>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</si>
  <si>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</si>
  <si>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</si>
  <si>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</si>
  <si>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</si>
  <si>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</si>
  <si>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</si>
  <si>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</si>
  <si>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</si>
  <si>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</si>
  <si>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</si>
  <si>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</si>
  <si>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</si>
  <si>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</si>
  <si>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</si>
  <si>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</si>
  <si>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</si>
  <si>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</si>
  <si>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</si>
  <si>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</si>
  <si>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</si>
  <si>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</si>
  <si>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</si>
  <si>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</si>
  <si>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</si>
  <si>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</si>
  <si>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</si>
  <si>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</si>
  <si>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</si>
  <si>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</si>
  <si>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</si>
  <si>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</si>
  <si>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</si>
  <si>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</si>
  <si>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</si>
  <si>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</si>
  <si>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</si>
  <si>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</si>
  <si>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</si>
  <si>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</si>
  <si>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</si>
  <si>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</si>
  <si>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</si>
  <si>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</si>
  <si>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</si>
  <si>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</si>
  <si>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</si>
  <si>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</si>
  <si>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</si>
  <si>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</si>
  <si>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</si>
  <si>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</si>
  <si>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</si>
  <si>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</si>
  <si>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</si>
  <si>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</si>
  <si>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</si>
  <si>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</si>
  <si>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</si>
  <si>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</si>
  <si>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</si>
  <si>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</si>
  <si>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</si>
  <si>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</si>
  <si>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</si>
  <si>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</si>
  <si>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</si>
  <si>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</si>
  <si>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</si>
  <si>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</si>
  <si>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</si>
  <si>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</si>
  <si>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</si>
  <si>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</si>
  <si>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</si>
  <si>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</si>
  <si>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</si>
  <si>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</si>
  <si>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</si>
  <si>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</si>
  <si>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</si>
  <si>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</si>
  <si>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</si>
  <si>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</si>
  <si>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</si>
  <si>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</si>
  <si>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</si>
  <si>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</si>
  <si>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</si>
  <si>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</si>
  <si>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</si>
  <si>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</si>
  <si>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</si>
  <si>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</si>
  <si>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</si>
  <si>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</si>
  <si>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</si>
  <si>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</si>
  <si>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</si>
  <si>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</si>
  <si>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</si>
  <si>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</si>
  <si>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</si>
  <si>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</si>
  <si>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</si>
  <si>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</si>
  <si>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</si>
  <si>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</si>
  <si>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</si>
  <si>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</si>
  <si>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</si>
  <si>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</si>
  <si>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</si>
  <si>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</si>
  <si>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</si>
  <si>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</si>
  <si>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</si>
  <si>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</si>
  <si>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</si>
  <si>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</si>
  <si>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</si>
  <si>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</si>
  <si>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</si>
  <si>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</si>
  <si>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</si>
  <si>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</si>
  <si>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</si>
  <si>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</si>
  <si>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</si>
  <si>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</si>
  <si>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</si>
  <si>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</si>
  <si>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</si>
  <si>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</si>
  <si>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</si>
  <si>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</si>
  <si>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</si>
  <si>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</si>
  <si>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</si>
  <si>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</si>
  <si>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</si>
  <si>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</si>
  <si>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</si>
  <si>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</si>
  <si>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</si>
  <si>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</si>
  <si>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</si>
  <si>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</si>
  <si>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</si>
  <si>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</si>
  <si>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</si>
  <si>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</si>
  <si>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</si>
  <si>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</si>
  <si>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</si>
  <si>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</si>
  <si>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</si>
  <si>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</si>
  <si>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</si>
  <si>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</si>
  <si>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</si>
  <si>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</si>
  <si>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</si>
  <si>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</si>
  <si>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</si>
  <si>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</si>
  <si>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</si>
  <si>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</si>
  <si>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</si>
  <si>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</si>
  <si>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</si>
  <si>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</si>
  <si>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</si>
  <si>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</si>
  <si>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</si>
  <si>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</si>
  <si>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</si>
  <si>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</si>
  <si>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</si>
  <si>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</si>
  <si>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</si>
  <si>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</si>
  <si>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</si>
  <si>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</si>
  <si>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</si>
  <si>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</si>
  <si>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</si>
  <si>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</si>
  <si>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</si>
  <si>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</si>
  <si>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</si>
  <si>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</si>
  <si>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</si>
  <si>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</si>
  <si>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</si>
  <si>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</si>
  <si>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</si>
  <si>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</si>
  <si>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</si>
  <si>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</si>
  <si>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</si>
  <si>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</si>
  <si>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</si>
  <si>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</si>
  <si>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</si>
  <si>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</si>
  <si>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</si>
  <si>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</si>
  <si>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</si>
  <si>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</si>
  <si>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</si>
  <si>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</si>
  <si>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</si>
  <si>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</si>
  <si>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</si>
  <si>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</si>
  <si>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</si>
  <si>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</si>
  <si>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</si>
  <si>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</si>
  <si>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</si>
  <si>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</si>
  <si>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</si>
  <si>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</si>
  <si>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</si>
  <si>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</si>
  <si>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</si>
  <si>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</si>
  <si>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</si>
  <si>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</si>
  <si>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</si>
  <si>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</si>
  <si>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</si>
  <si>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</si>
  <si>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</si>
  <si>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</si>
  <si>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</si>
  <si>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</si>
  <si>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</si>
  <si>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</si>
  <si>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</si>
  <si>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</si>
  <si>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</si>
  <si>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</si>
  <si>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</si>
  <si>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</si>
  <si>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</si>
  <si>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</si>
  <si>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</si>
  <si>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</si>
  <si>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</si>
  <si>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</si>
  <si>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</si>
  <si>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</si>
  <si>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</si>
  <si>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</si>
  <si>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</si>
  <si>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</si>
  <si>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</si>
  <si>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</si>
  <si>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</si>
  <si>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</si>
  <si>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</si>
  <si>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</si>
  <si>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</si>
  <si>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</si>
  <si>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</si>
  <si>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</si>
  <si>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</si>
  <si>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</si>
  <si>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</si>
  <si>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</si>
  <si>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</si>
  <si>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</si>
  <si>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</si>
  <si>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</si>
  <si>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</si>
  <si>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</si>
  <si>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</si>
  <si>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</si>
  <si>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</si>
  <si>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</si>
  <si>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</si>
  <si>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</si>
  <si>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</si>
  <si>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</si>
  <si>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</si>
  <si>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</si>
  <si>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</si>
  <si>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</si>
  <si>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</si>
  <si>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</si>
  <si>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</si>
  <si>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</si>
  <si>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</si>
  <si>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</si>
  <si>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</si>
  <si>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</si>
  <si>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</si>
  <si>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</si>
  <si>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</si>
  <si>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</si>
  <si>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</si>
  <si>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</si>
  <si>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</si>
  <si>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</si>
  <si>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</si>
  <si>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</si>
  <si>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</si>
  <si>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</si>
  <si>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</si>
  <si>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</si>
  <si>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</si>
  <si>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</si>
  <si>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</si>
  <si>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</si>
  <si>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</si>
  <si>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</si>
  <si>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</si>
  <si>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</si>
  <si>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</si>
  <si>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</si>
  <si>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</si>
  <si>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</si>
  <si>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</si>
  <si>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</si>
  <si>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</si>
  <si>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</si>
  <si>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</si>
  <si>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</si>
  <si>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</si>
  <si>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</si>
  <si>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</si>
  <si>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</si>
  <si>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</si>
  <si>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</si>
  <si>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</si>
  <si>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</si>
  <si>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</si>
  <si>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</si>
  <si>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</si>
  <si>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</si>
  <si>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</si>
  <si>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</si>
  <si>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</si>
  <si>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</si>
  <si>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</si>
  <si>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</si>
  <si>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</si>
  <si>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</si>
  <si>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</si>
  <si>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</si>
  <si>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</si>
  <si>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</si>
  <si>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</si>
  <si>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</si>
  <si>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</si>
  <si>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</si>
  <si>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</si>
  <si>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</si>
  <si>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</si>
  <si>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</si>
  <si>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</si>
  <si>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</si>
  <si>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</si>
  <si>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</si>
  <si>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</si>
  <si>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</si>
  <si>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</si>
  <si>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</si>
  <si>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</si>
  <si>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</si>
  <si>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</si>
  <si>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</si>
  <si>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</si>
  <si>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</si>
  <si>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</si>
  <si>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</si>
  <si>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</si>
  <si>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</si>
  <si>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</si>
  <si>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</si>
  <si>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</si>
  <si>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</si>
  <si>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</si>
  <si>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</si>
  <si>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</si>
  <si>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</si>
  <si>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</si>
  <si>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</si>
  <si>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</si>
  <si>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</si>
  <si>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</si>
  <si>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</si>
  <si>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</si>
  <si>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</si>
  <si>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</si>
  <si>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</si>
  <si>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</si>
  <si>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</si>
  <si>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</si>
  <si>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</si>
  <si>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</si>
  <si>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</si>
  <si>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</si>
  <si>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</si>
  <si>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</si>
  <si>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</si>
  <si>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</si>
  <si>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</si>
  <si>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</si>
  <si>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</si>
  <si>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</si>
  <si>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</si>
  <si>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</si>
  <si>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</si>
  <si>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</si>
  <si>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</si>
  <si>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</si>
  <si>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</si>
  <si>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</si>
  <si>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</si>
  <si>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</si>
  <si>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</si>
  <si>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</si>
  <si>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</si>
  <si>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</si>
  <si>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</si>
  <si>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</si>
  <si>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</si>
  <si>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</si>
  <si>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</si>
  <si>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</si>
  <si>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</si>
  <si>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</si>
  <si>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</si>
  <si>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</si>
  <si>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</si>
  <si>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</si>
  <si>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</si>
  <si>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</si>
  <si>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</si>
  <si>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</si>
  <si>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</si>
  <si>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</si>
  <si>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</si>
  <si>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</si>
  <si>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</si>
  <si>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</si>
  <si>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</si>
  <si>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</si>
  <si>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</si>
  <si>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</si>
  <si>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</si>
  <si>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</si>
  <si>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</si>
  <si>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</si>
  <si>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</si>
  <si>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</si>
  <si>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</si>
  <si>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</si>
  <si>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</si>
  <si>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</si>
  <si>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</si>
  <si>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</si>
  <si>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</si>
  <si>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</si>
  <si>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</si>
  <si>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</si>
  <si>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</si>
  <si>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</si>
  <si>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</si>
  <si>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</si>
  <si>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</si>
  <si>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</si>
  <si>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</si>
  <si>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</si>
  <si>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</si>
  <si>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</si>
  <si>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</si>
  <si>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</si>
  <si>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</si>
  <si>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</si>
  <si>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</si>
  <si>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</si>
  <si>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</si>
  <si>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</si>
  <si>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</si>
  <si>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</si>
  <si>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</si>
  <si>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</si>
  <si>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</si>
  <si>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</si>
  <si>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</si>
  <si>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</si>
  <si>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</si>
  <si>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</si>
  <si>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</si>
  <si>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</si>
  <si>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</si>
  <si>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</si>
  <si>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</si>
  <si>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</si>
  <si>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</si>
  <si>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</si>
  <si>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</si>
  <si>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</si>
  <si>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</si>
  <si>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</si>
  <si>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</si>
  <si>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</si>
  <si>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</si>
  <si>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</si>
  <si>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</si>
  <si>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</si>
  <si>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</si>
  <si>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</si>
  <si>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</si>
  <si>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</si>
  <si>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</si>
  <si>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</si>
  <si>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</si>
  <si>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</si>
  <si>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</si>
  <si>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</si>
  <si>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</si>
  <si>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</si>
  <si>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</si>
  <si>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</si>
  <si>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</si>
  <si>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</si>
  <si>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</si>
  <si>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</si>
  <si>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</si>
  <si>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</si>
  <si>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</si>
  <si>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</si>
  <si>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</si>
  <si>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</si>
  <si>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</si>
  <si>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</si>
  <si>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</si>
  <si>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</si>
  <si>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</si>
  <si>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</si>
  <si>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</si>
  <si>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</si>
  <si>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</si>
  <si>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</si>
  <si>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</si>
  <si>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</si>
  <si>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</si>
  <si>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</si>
  <si>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</si>
  <si>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</si>
  <si>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</si>
  <si>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</si>
  <si>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</si>
  <si>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</si>
  <si>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</si>
  <si>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</si>
  <si>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</si>
  <si>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</si>
  <si>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</si>
  <si>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</si>
  <si>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</si>
  <si>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</si>
  <si>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</si>
  <si>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</si>
  <si>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</si>
  <si>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</si>
  <si>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</si>
  <si>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</si>
  <si>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</si>
  <si>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</si>
  <si>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</si>
  <si>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</si>
  <si>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</si>
  <si>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</si>
  <si>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</si>
  <si>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</si>
  <si>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</si>
  <si>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</si>
  <si>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</si>
  <si>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</si>
  <si>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</si>
  <si>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</si>
  <si>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</si>
  <si>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</si>
  <si>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</si>
  <si>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</si>
  <si>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</si>
  <si>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</si>
  <si>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</si>
  <si>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</si>
  <si>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</si>
  <si>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</si>
  <si>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</si>
  <si>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</si>
  <si>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</si>
  <si>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</si>
  <si>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</si>
  <si>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</si>
  <si>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</si>
  <si>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</si>
  <si>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</si>
  <si>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</si>
  <si>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</si>
  <si>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</si>
  <si>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</si>
  <si>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</si>
  <si>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</si>
  <si>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</si>
  <si>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</si>
  <si>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</si>
  <si>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</si>
  <si>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</si>
  <si>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</si>
  <si>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</si>
  <si>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</si>
  <si>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</si>
  <si>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</si>
  <si>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</si>
  <si>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</si>
  <si>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</si>
  <si>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</si>
  <si>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</si>
  <si>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</si>
  <si>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</si>
  <si>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</si>
  <si>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</si>
  <si>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</si>
  <si>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</si>
  <si>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</si>
  <si>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</si>
  <si>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</si>
  <si>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</si>
  <si>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</si>
  <si>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</si>
  <si>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</si>
  <si>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</si>
  <si>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</si>
  <si>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</si>
  <si>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</si>
  <si>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</si>
  <si>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</si>
  <si>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</si>
  <si>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</si>
  <si>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</si>
  <si>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</si>
  <si>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</si>
  <si>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</si>
  <si>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</si>
  <si>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</si>
  <si>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</si>
  <si>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</si>
  <si>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</si>
  <si>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</si>
  <si>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</si>
  <si>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</si>
  <si>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</si>
  <si>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</si>
  <si>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</si>
  <si>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</si>
  <si>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</si>
  <si>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</si>
  <si>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</si>
  <si>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</si>
  <si>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</si>
  <si>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</si>
  <si>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</si>
  <si>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</si>
  <si>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</si>
  <si>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</si>
  <si>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</si>
  <si>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</si>
  <si>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</si>
  <si>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</si>
  <si>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</si>
  <si>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</si>
  <si>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</si>
  <si>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</si>
  <si>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</si>
  <si>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</si>
  <si>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</si>
  <si>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</si>
  <si>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</si>
  <si>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</si>
  <si>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</si>
  <si>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</si>
  <si>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</si>
  <si>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</si>
  <si>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</si>
  <si>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</si>
  <si>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</si>
  <si>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</si>
  <si>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</si>
  <si>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</si>
  <si>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</si>
  <si>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</si>
  <si>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</si>
  <si>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</si>
  <si>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</si>
  <si>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</si>
  <si>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</si>
  <si>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</si>
  <si>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</si>
  <si>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</si>
  <si>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</si>
  <si>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</si>
  <si>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</si>
  <si>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</si>
  <si>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</si>
  <si>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</si>
  <si>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</si>
  <si>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</si>
  <si>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</si>
  <si>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</si>
  <si>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</si>
  <si>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</si>
  <si>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</si>
  <si>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</si>
  <si>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</si>
  <si>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</si>
  <si>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</si>
  <si>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</si>
  <si>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</si>
  <si>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</si>
  <si>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</si>
  <si>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</si>
  <si>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</si>
  <si>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</si>
  <si>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</si>
  <si>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</si>
  <si>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</si>
  <si>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</si>
  <si>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</si>
  <si>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</si>
  <si>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</si>
  <si>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</si>
  <si>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</si>
  <si>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</si>
  <si>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</si>
  <si>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</si>
  <si>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</si>
  <si>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</si>
  <si>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</si>
  <si>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</si>
  <si>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</si>
  <si>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</si>
  <si>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</si>
  <si>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</si>
  <si>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</si>
  <si>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</si>
  <si>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</si>
  <si>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</si>
  <si>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</si>
  <si>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</si>
  <si>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</si>
  <si>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</si>
  <si>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</si>
  <si>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</si>
  <si>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</si>
  <si>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</si>
  <si>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</si>
  <si>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</si>
  <si>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</si>
  <si>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</si>
  <si>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</si>
  <si>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</si>
  <si>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</si>
  <si>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</si>
  <si>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</si>
  <si>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</si>
  <si>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</si>
  <si>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</si>
  <si>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</si>
  <si>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</si>
  <si>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</si>
  <si>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</si>
  <si>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</si>
  <si>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</si>
  <si>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</si>
  <si>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</si>
  <si>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</si>
  <si>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</si>
  <si>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</si>
  <si>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</si>
  <si>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</si>
  <si>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</si>
  <si>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</si>
  <si>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</si>
  <si>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</si>
  <si>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</si>
  <si>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</si>
  <si>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</si>
  <si>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</si>
  <si>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</si>
  <si>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</si>
  <si>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</si>
  <si>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</si>
  <si>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</si>
  <si>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</si>
  <si>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</si>
  <si>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</si>
  <si>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</si>
  <si>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</si>
  <si>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</si>
  <si>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</si>
  <si>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</si>
  <si>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</si>
  <si>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</si>
  <si>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</si>
  <si>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</si>
  <si>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</si>
  <si>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</si>
  <si>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</si>
  <si>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</si>
  <si>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</si>
  <si>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</si>
  <si>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</si>
  <si>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</si>
  <si>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</si>
  <si>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</si>
  <si>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</si>
  <si>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</si>
  <si>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</si>
  <si>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</si>
  <si>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</si>
  <si>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</si>
  <si>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</si>
  <si>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</si>
  <si>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</si>
  <si>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</si>
  <si>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</si>
  <si>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</si>
  <si>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</si>
  <si>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</si>
  <si>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</si>
  <si>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</si>
  <si>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</si>
  <si>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</si>
  <si>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</si>
  <si>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</si>
  <si>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</si>
  <si>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</si>
  <si>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</si>
  <si>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</si>
  <si>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</si>
  <si>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</si>
  <si>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</si>
  <si>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</si>
  <si>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</si>
  <si>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</si>
  <si>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</si>
  <si>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</si>
  <si>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</si>
  <si>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</si>
  <si>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</si>
  <si>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</si>
  <si>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</si>
  <si>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</si>
  <si>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</si>
  <si>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</si>
  <si>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</si>
  <si>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</si>
  <si>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</si>
  <si>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</si>
  <si>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</si>
  <si>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</si>
  <si>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</si>
  <si>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</si>
  <si>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</si>
  <si>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</si>
  <si>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</si>
  <si>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</si>
  <si>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</si>
  <si>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</si>
  <si>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</si>
  <si>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</si>
  <si>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</si>
  <si>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</si>
  <si>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</si>
  <si>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</si>
  <si>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</si>
  <si>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</si>
  <si>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</si>
  <si>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</si>
  <si>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</si>
  <si>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</si>
  <si>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</si>
  <si>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</si>
  <si>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</si>
  <si>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</si>
  <si>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</si>
  <si>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</si>
  <si>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</si>
  <si>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</si>
  <si>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</si>
  <si>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</si>
  <si>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</si>
  <si>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</si>
  <si>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</si>
  <si>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</si>
  <si>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</si>
  <si>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</si>
  <si>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</si>
  <si>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</si>
  <si>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</si>
  <si>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</si>
  <si>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</si>
  <si>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</si>
  <si>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</si>
  <si>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</si>
  <si>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</si>
  <si>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</si>
  <si>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</si>
  <si>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</si>
  <si>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</si>
  <si>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</si>
  <si>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</si>
  <si>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</si>
  <si>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</si>
  <si>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</si>
  <si>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</si>
  <si>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</si>
  <si>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</si>
  <si>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</si>
  <si>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</si>
  <si>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</si>
  <si>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</si>
  <si>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</si>
  <si>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</si>
  <si>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</si>
  <si>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</si>
  <si>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</si>
  <si>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</si>
  <si>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</si>
  <si>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</si>
  <si>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</si>
  <si>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</si>
  <si>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</si>
  <si>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</si>
  <si>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</si>
  <si>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</si>
  <si>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</si>
  <si>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</si>
  <si>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</si>
  <si>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</si>
  <si>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</si>
  <si>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</si>
  <si>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</si>
  <si>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</si>
  <si>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</si>
  <si>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</si>
  <si>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</si>
  <si>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</si>
  <si>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</si>
  <si>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</si>
  <si>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</si>
  <si>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</si>
  <si>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</si>
  <si>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</si>
  <si>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</si>
  <si>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</si>
  <si>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</si>
  <si>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</si>
  <si>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</si>
  <si>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</si>
  <si>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</si>
  <si>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</si>
  <si>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</si>
  <si>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</si>
  <si>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</si>
  <si>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</si>
  <si>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</si>
  <si>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</si>
  <si>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</si>
  <si>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</si>
  <si>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</si>
  <si>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</si>
  <si>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</si>
  <si>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</si>
  <si>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</si>
  <si>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</si>
  <si>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</si>
  <si>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</si>
  <si>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</si>
  <si>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</si>
  <si>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</si>
  <si>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</si>
  <si>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</si>
  <si>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</si>
  <si>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</si>
  <si>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</si>
  <si>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</si>
  <si>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</si>
  <si>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</si>
  <si>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</si>
  <si>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</si>
  <si>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</si>
  <si>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</si>
  <si>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</si>
  <si>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</si>
  <si>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</si>
  <si>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</si>
  <si>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</si>
  <si>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</si>
  <si>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</si>
  <si>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</si>
  <si>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</si>
  <si>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</si>
  <si>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</si>
  <si>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</si>
  <si>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</si>
  <si>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</si>
  <si>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</si>
  <si>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</si>
  <si>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</si>
  <si>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</si>
  <si>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</si>
  <si>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</si>
  <si>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</si>
  <si>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</si>
  <si>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</si>
  <si>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</si>
  <si>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</si>
  <si>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</si>
  <si>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</si>
  <si>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</si>
  <si>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</si>
  <si>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</si>
  <si>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</si>
  <si>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</si>
  <si>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</si>
  <si>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</si>
  <si>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</si>
  <si>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</si>
  <si>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</si>
  <si>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</si>
  <si>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</si>
  <si>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</si>
  <si>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</si>
  <si>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</si>
  <si>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</si>
  <si>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</si>
  <si>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</si>
  <si>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</si>
  <si>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</si>
  <si>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</si>
  <si>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</si>
  <si>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</si>
  <si>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</si>
  <si>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</si>
  <si>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</si>
  <si>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</si>
  <si>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</si>
  <si>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</si>
  <si>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</si>
  <si>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</si>
  <si>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</si>
  <si>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</si>
  <si>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</si>
  <si>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</si>
  <si>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</si>
  <si>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</si>
  <si>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</si>
  <si>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</si>
  <si>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</si>
  <si>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</si>
  <si>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</si>
  <si>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</si>
  <si>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</si>
  <si>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</si>
  <si>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</si>
  <si>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</si>
  <si>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</si>
  <si>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</si>
  <si>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</si>
  <si>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</si>
  <si>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</si>
  <si>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</si>
  <si>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</si>
  <si>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</si>
  <si>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</si>
  <si>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</si>
  <si>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</si>
  <si>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</si>
  <si>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</si>
  <si>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</si>
  <si>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</si>
  <si>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</si>
  <si>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</si>
  <si>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</si>
  <si>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</si>
  <si>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</si>
  <si>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</si>
  <si>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</si>
  <si>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</si>
  <si>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</si>
  <si>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</si>
  <si>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</si>
  <si>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</si>
  <si>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</si>
  <si>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</si>
  <si>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</si>
  <si>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</si>
  <si>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</si>
  <si>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</si>
  <si>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</si>
  <si>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</si>
  <si>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</si>
  <si>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</si>
  <si>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</si>
  <si>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</si>
  <si>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</si>
  <si>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</si>
  <si>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</si>
  <si>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</si>
  <si>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</si>
  <si>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</si>
  <si>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</si>
  <si>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</si>
  <si>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</si>
  <si>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</si>
  <si>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</si>
  <si>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</si>
  <si>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</si>
  <si>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</si>
  <si>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</si>
  <si>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</si>
  <si>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</si>
  <si>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</si>
  <si>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</si>
  <si>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</si>
  <si>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</si>
  <si>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</si>
  <si>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</si>
  <si>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</si>
  <si>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</si>
  <si>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</si>
  <si>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</si>
  <si>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</si>
  <si>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</si>
  <si>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</si>
  <si>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</si>
  <si>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</si>
  <si>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</si>
  <si>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</si>
  <si>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</si>
  <si>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</si>
  <si>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</si>
  <si>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</si>
  <si>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</si>
  <si>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</si>
  <si>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</si>
  <si>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</si>
  <si>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</si>
  <si>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</si>
  <si>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</si>
  <si>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</si>
  <si>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</si>
  <si>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</si>
  <si>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</si>
  <si>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</si>
  <si>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</si>
  <si>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</si>
  <si>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</si>
  <si>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</si>
  <si>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</si>
  <si>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</si>
  <si>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</si>
  <si>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</si>
  <si>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</si>
  <si>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</si>
  <si>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</si>
  <si>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</si>
  <si>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</si>
  <si>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</si>
  <si>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</si>
  <si>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</si>
  <si>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</si>
  <si>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</si>
  <si>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</si>
  <si>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</si>
  <si>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</si>
  <si>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</si>
  <si>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</si>
  <si>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</si>
  <si>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</si>
  <si>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</si>
  <si>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</si>
  <si>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</si>
  <si>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</si>
  <si>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</si>
  <si>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</si>
  <si>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</si>
  <si>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</si>
  <si>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</si>
  <si>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</si>
  <si>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</si>
  <si>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</si>
  <si>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</si>
  <si>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</si>
  <si>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</si>
  <si>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</si>
  <si>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</si>
  <si>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</si>
  <si>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</si>
  <si>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</si>
  <si>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</si>
  <si>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</si>
  <si>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</si>
  <si>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</si>
  <si>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</si>
  <si>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</si>
  <si>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</si>
  <si>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</si>
  <si>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</si>
  <si>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</si>
  <si>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</si>
  <si>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</si>
  <si>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</si>
  <si>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</si>
  <si>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</si>
  <si>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</si>
  <si>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</si>
  <si>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</si>
  <si>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</si>
  <si>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</si>
  <si>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</si>
  <si>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</si>
  <si>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</si>
  <si>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</si>
  <si>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</si>
  <si>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</si>
  <si>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</si>
  <si>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</si>
  <si>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</si>
  <si>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</si>
  <si>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</si>
  <si>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</si>
  <si>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</si>
  <si>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</si>
  <si>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</si>
  <si>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</si>
  <si>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</si>
  <si>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</si>
  <si>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</si>
  <si>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</si>
  <si>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</si>
  <si>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</si>
  <si>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</si>
  <si>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</si>
  <si>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</si>
  <si>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</si>
  <si>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</si>
  <si>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</si>
  <si>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</si>
  <si>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</si>
  <si>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</si>
  <si>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</si>
  <si>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</si>
  <si>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</si>
  <si>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</si>
  <si>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</si>
  <si>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</si>
  <si>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</si>
  <si>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</si>
  <si>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</si>
  <si>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</si>
  <si>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</si>
  <si>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</si>
  <si>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</si>
  <si>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</si>
  <si>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</si>
  <si>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</si>
  <si>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</si>
  <si>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</si>
  <si>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</si>
  <si>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</si>
  <si>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</si>
  <si>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</si>
  <si>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</si>
  <si>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</si>
  <si>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</si>
  <si>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</si>
  <si>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</si>
  <si>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</si>
  <si>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</si>
  <si>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</si>
  <si>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</si>
  <si>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</si>
  <si>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</si>
  <si>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</si>
  <si>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</si>
  <si>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</si>
  <si>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</si>
  <si>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</si>
  <si>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</si>
  <si>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</si>
  <si>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</si>
  <si>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</si>
  <si>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</si>
  <si>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</si>
  <si>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</si>
  <si>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</si>
  <si>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</si>
  <si>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</si>
  <si>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</si>
  <si>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</si>
  <si>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</si>
  <si>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</si>
  <si>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</si>
  <si>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</si>
  <si>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</si>
  <si>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</si>
  <si>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</si>
  <si>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</si>
  <si>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</si>
  <si>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</si>
  <si>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</si>
  <si>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</si>
  <si>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</si>
  <si>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</si>
  <si>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</si>
  <si>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</si>
  <si>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</si>
  <si>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</si>
  <si>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</si>
  <si>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</si>
  <si>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</si>
  <si>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</si>
  <si>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</si>
  <si>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</si>
  <si>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</si>
  <si>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</si>
  <si>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</si>
  <si>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</si>
  <si>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</si>
  <si>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</si>
  <si>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</si>
  <si>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</si>
  <si>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</si>
  <si>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</si>
  <si>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</si>
  <si>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</si>
  <si>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</si>
  <si>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</si>
  <si>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</si>
  <si>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</si>
  <si>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</si>
  <si>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</si>
  <si>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</si>
  <si>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</si>
  <si>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</si>
  <si>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</si>
  <si>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</si>
  <si>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</si>
  <si>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</si>
  <si>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</si>
  <si>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</si>
  <si>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</si>
  <si>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</si>
  <si>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</si>
  <si>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</si>
  <si>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</si>
  <si>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</si>
  <si>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</si>
  <si>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</si>
  <si>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</si>
  <si>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</si>
  <si>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</si>
  <si>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</si>
  <si>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</si>
  <si>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</si>
  <si>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</si>
  <si>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</si>
  <si>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</si>
  <si>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</si>
  <si>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</si>
  <si>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</si>
  <si>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</si>
  <si>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</si>
  <si>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</si>
  <si>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</si>
  <si>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</si>
  <si>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</si>
  <si>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</si>
  <si>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</si>
  <si>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</si>
  <si>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</si>
  <si>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</si>
  <si>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</si>
  <si>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</si>
  <si>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</si>
  <si>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</si>
  <si>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</si>
  <si>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</si>
  <si>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</si>
  <si>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</si>
  <si>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</si>
  <si>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</si>
  <si>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</si>
  <si>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</si>
  <si>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</si>
  <si>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</si>
  <si>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</si>
  <si>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</si>
  <si>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</si>
  <si>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</si>
  <si>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</si>
  <si>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</si>
  <si>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</si>
  <si>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</si>
  <si>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</si>
  <si>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</si>
  <si>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</si>
  <si>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</si>
  <si>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</si>
  <si>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</si>
  <si>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</si>
  <si>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</si>
  <si>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</si>
  <si>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</si>
  <si>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</si>
  <si>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</si>
  <si>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</si>
  <si>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</si>
  <si>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</si>
  <si>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</si>
  <si>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</si>
  <si>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</si>
  <si>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</si>
  <si>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</si>
  <si>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</si>
  <si>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</si>
  <si>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</si>
  <si>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</si>
  <si>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</si>
  <si>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</si>
  <si>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</si>
  <si>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</si>
  <si>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</si>
  <si>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</si>
  <si>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</si>
  <si>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</si>
  <si>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</si>
  <si>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</si>
  <si>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</si>
  <si>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</si>
  <si>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</si>
  <si>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</si>
  <si>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</si>
  <si>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</si>
  <si>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</si>
  <si>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</si>
  <si>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</si>
  <si>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</si>
  <si>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</si>
  <si>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</si>
  <si>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</si>
  <si>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</si>
  <si>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</si>
  <si>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</si>
  <si>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</si>
  <si>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</si>
  <si>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</si>
  <si>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</si>
  <si>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</si>
  <si>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</si>
  <si>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</si>
  <si>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</si>
  <si>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</si>
  <si>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</si>
  <si>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</si>
  <si>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</si>
  <si>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</si>
  <si>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</si>
  <si>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</si>
  <si>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</si>
  <si>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</si>
  <si>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</si>
  <si>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</si>
  <si>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</si>
  <si>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</si>
  <si>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</si>
  <si>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</si>
  <si>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</si>
  <si>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</si>
  <si>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</si>
  <si>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</si>
  <si>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</si>
  <si>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</si>
  <si>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</si>
  <si>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</si>
  <si>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</si>
  <si>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</si>
  <si>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</si>
  <si>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</si>
  <si>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</si>
  <si>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</si>
  <si>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</si>
  <si>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</si>
  <si>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</si>
  <si>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</si>
  <si>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</si>
  <si>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</si>
  <si>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</si>
  <si>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</si>
  <si>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</si>
  <si>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</si>
  <si>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</si>
  <si>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</si>
  <si>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</si>
  <si>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</si>
  <si>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</si>
  <si>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</si>
  <si>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</si>
  <si>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</si>
  <si>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</si>
  <si>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</si>
  <si>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</si>
  <si>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</si>
  <si>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</si>
  <si>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</si>
  <si>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</si>
  <si>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</si>
  <si>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</si>
  <si>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</si>
  <si>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</si>
  <si>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</si>
  <si>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</si>
  <si>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</si>
  <si>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</si>
  <si>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</si>
  <si>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</si>
  <si>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</si>
  <si>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</si>
  <si>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</si>
  <si>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</si>
  <si>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</si>
  <si>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</si>
  <si>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</si>
  <si>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</si>
  <si>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</si>
  <si>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</si>
  <si>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</si>
  <si>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</si>
  <si>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</si>
  <si>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</si>
  <si>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</si>
  <si>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</si>
  <si>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</si>
  <si>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</si>
  <si>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</si>
  <si>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</si>
  <si>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</si>
  <si>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</si>
  <si>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</si>
  <si>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</si>
  <si>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</si>
  <si>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</si>
  <si>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</si>
  <si>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</si>
  <si>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</si>
  <si>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</si>
  <si>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</si>
  <si>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</si>
  <si>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</si>
  <si>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</si>
  <si>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</si>
  <si>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</si>
  <si>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</si>
  <si>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</si>
  <si>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</si>
  <si>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</si>
  <si>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</si>
  <si>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</si>
  <si>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</si>
  <si>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</si>
  <si>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</si>
  <si>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</si>
  <si>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</si>
  <si>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</si>
  <si>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</si>
  <si>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</si>
  <si>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</si>
  <si>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</si>
  <si>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</si>
  <si>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</si>
  <si>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</si>
  <si>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</si>
  <si>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</si>
  <si>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</si>
  <si>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</si>
  <si>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</si>
  <si>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</si>
  <si>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</si>
  <si>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</si>
  <si>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</si>
  <si>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</si>
  <si>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</si>
  <si>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</si>
  <si>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</si>
  <si>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</si>
  <si>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</si>
  <si>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</si>
  <si>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</si>
  <si>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</si>
  <si>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</si>
  <si>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</si>
  <si>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</si>
  <si>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</si>
  <si>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</si>
  <si>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</si>
  <si>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</si>
  <si>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</si>
  <si>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</si>
  <si>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</si>
  <si>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</si>
  <si>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</si>
  <si>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</si>
  <si>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</si>
  <si>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</si>
  <si>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</si>
  <si>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</si>
  <si>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</si>
  <si>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</si>
  <si>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</si>
  <si>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</si>
  <si>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</si>
  <si>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</si>
  <si>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</si>
  <si>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</si>
  <si>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</si>
  <si>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</si>
  <si>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</si>
  <si>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</si>
  <si>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</si>
  <si>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</si>
  <si>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</si>
  <si>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</si>
  <si>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</si>
  <si>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</si>
  <si>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</si>
  <si>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</si>
  <si>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</si>
  <si>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</si>
  <si>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</si>
  <si>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</si>
  <si>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</si>
  <si>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</si>
  <si>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</si>
  <si>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</si>
  <si>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</si>
  <si>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</si>
  <si>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</si>
  <si>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</si>
  <si>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</si>
  <si>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</si>
  <si>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</si>
  <si>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</si>
  <si>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</si>
  <si>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</si>
  <si>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</si>
  <si>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</si>
  <si>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</si>
  <si>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</si>
  <si>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</si>
  <si>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</si>
  <si>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</si>
  <si>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</si>
  <si>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</si>
  <si>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</si>
  <si>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</si>
  <si>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</si>
  <si>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</si>
  <si>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</si>
  <si>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</si>
  <si>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</si>
  <si>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</si>
  <si>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</si>
  <si>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</si>
  <si>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</si>
  <si>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</si>
  <si>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</si>
  <si>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</si>
  <si>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</si>
  <si>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</si>
  <si>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</si>
  <si>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</si>
  <si>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</si>
  <si>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</si>
  <si>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</si>
  <si>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</si>
  <si>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</si>
  <si>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</si>
  <si>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</si>
  <si>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</si>
  <si>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</si>
  <si>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</si>
  <si>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</si>
  <si>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</si>
  <si>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</si>
  <si>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</si>
  <si>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</si>
  <si>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</si>
  <si>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</si>
  <si>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</si>
  <si>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</si>
  <si>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</si>
  <si>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</si>
  <si>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</si>
  <si>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</si>
  <si>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</si>
  <si>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</si>
  <si>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</si>
  <si>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</si>
  <si>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</si>
  <si>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</si>
  <si>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</si>
  <si>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</si>
  <si>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</si>
  <si>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</si>
  <si>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</si>
  <si>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</si>
  <si>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</si>
  <si>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</si>
  <si>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</si>
  <si>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</si>
  <si>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</si>
  <si>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</si>
  <si>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</si>
  <si>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</si>
  <si>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</si>
  <si>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</si>
  <si>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</si>
  <si>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</si>
  <si>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</si>
  <si>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</si>
  <si>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</si>
  <si>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</si>
  <si>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</si>
  <si>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</si>
  <si>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</si>
  <si>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</si>
  <si>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</si>
  <si>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</si>
  <si>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</si>
  <si>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</si>
  <si>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</si>
  <si>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</si>
  <si>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</si>
  <si>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</si>
  <si>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</si>
  <si>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</si>
  <si>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</si>
  <si>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</si>
  <si>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</si>
  <si>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</si>
  <si>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</si>
  <si>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</si>
  <si>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</si>
  <si>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</si>
  <si>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</si>
  <si>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</si>
  <si>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</si>
  <si>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</si>
  <si>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</si>
  <si>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</si>
  <si>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</si>
  <si>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</si>
  <si>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</si>
  <si>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</si>
  <si>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</si>
  <si>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</si>
  <si>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</si>
  <si>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</si>
  <si>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</si>
  <si>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</si>
  <si>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</si>
  <si>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</si>
  <si>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</si>
  <si>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</si>
  <si>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</si>
  <si>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</si>
  <si>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</si>
  <si>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</si>
  <si>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</si>
  <si>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</si>
  <si>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</si>
  <si>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</si>
  <si>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</si>
  <si>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</si>
  <si>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</si>
  <si>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</si>
  <si>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</si>
  <si>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</si>
  <si>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</si>
  <si>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</si>
  <si>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</si>
  <si>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</si>
  <si>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</si>
  <si>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</si>
  <si>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</si>
  <si>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</si>
  <si>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</si>
  <si>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</si>
  <si>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</si>
  <si>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</si>
  <si>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</si>
  <si>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</si>
  <si>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</si>
  <si>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</si>
  <si>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</si>
  <si>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</si>
  <si>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</si>
  <si>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</si>
  <si>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</si>
  <si>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</si>
  <si>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</si>
  <si>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</si>
  <si>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</si>
  <si>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</si>
  <si>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</si>
  <si>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</si>
  <si>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</si>
  <si>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</si>
  <si>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</si>
  <si>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</si>
  <si>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</si>
  <si>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</si>
  <si>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</si>
  <si>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</si>
  <si>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</si>
  <si>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</si>
  <si>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</si>
  <si>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</si>
  <si>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</si>
  <si>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</si>
  <si>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</si>
  <si>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</si>
  <si>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</si>
  <si>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</si>
  <si>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</si>
  <si>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</si>
  <si>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</si>
  <si>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</si>
  <si>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</si>
  <si>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</si>
  <si>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</si>
  <si>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</si>
  <si>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</si>
  <si>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</si>
  <si>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</si>
  <si>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</si>
  <si>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</si>
  <si>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</si>
  <si>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</si>
  <si>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</si>
  <si>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</si>
  <si>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</si>
  <si>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</si>
  <si>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</si>
  <si>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</si>
  <si>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</si>
  <si>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</si>
  <si>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</si>
  <si>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</si>
  <si>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</si>
  <si>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</si>
  <si>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</si>
  <si>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</si>
  <si>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</si>
  <si>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</si>
  <si>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</si>
  <si>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</si>
  <si>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</si>
  <si>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</si>
  <si>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</si>
  <si>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</si>
  <si>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</si>
  <si>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</si>
  <si>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</si>
  <si>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</si>
  <si>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</si>
  <si>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</si>
  <si>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</si>
  <si>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</si>
  <si>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</si>
  <si>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</si>
  <si>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</si>
  <si>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</si>
  <si>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</si>
  <si>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</si>
  <si>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</si>
  <si>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</si>
  <si>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</si>
  <si>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</si>
  <si>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</si>
  <si>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</si>
  <si>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</si>
  <si>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</si>
  <si>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</si>
  <si>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</si>
  <si>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</si>
  <si>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</si>
  <si>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</si>
  <si>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</si>
  <si>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</si>
  <si>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</si>
  <si>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</si>
  <si>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</si>
  <si>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</si>
  <si>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</si>
  <si>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</si>
  <si>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</si>
  <si>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</si>
  <si>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</si>
  <si>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</si>
  <si>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</si>
  <si>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</si>
  <si>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</si>
  <si>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</si>
  <si>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</si>
  <si>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</si>
  <si>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</si>
  <si>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</si>
  <si>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</si>
  <si>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</si>
  <si>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</si>
  <si>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</si>
  <si>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</si>
  <si>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</si>
  <si>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</si>
  <si>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</si>
  <si>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</si>
  <si>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</si>
  <si>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</si>
  <si>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</si>
  <si>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</si>
  <si>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</si>
  <si>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</si>
  <si>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</si>
  <si>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</si>
  <si>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</si>
  <si>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</si>
  <si>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</si>
  <si>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</si>
  <si>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</si>
  <si>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</si>
  <si>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</si>
  <si>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</si>
  <si>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</si>
  <si>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</si>
  <si>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</si>
  <si>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</si>
  <si>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</si>
  <si>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</si>
  <si>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</si>
  <si>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</si>
  <si>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</si>
  <si>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</si>
  <si>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</si>
  <si>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</si>
  <si>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</si>
  <si>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</si>
  <si>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</si>
  <si>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</si>
  <si>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</si>
  <si>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</si>
  <si>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</si>
  <si>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</si>
  <si>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</si>
  <si>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</si>
  <si>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</si>
  <si>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</si>
  <si>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</si>
  <si>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</si>
  <si>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</si>
  <si>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</si>
  <si>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</si>
  <si>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</si>
  <si>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</si>
  <si>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</si>
  <si>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</si>
  <si>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</si>
  <si>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</si>
  <si>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</si>
  <si>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</si>
  <si>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</si>
  <si>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</si>
  <si>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</si>
  <si>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</si>
  <si>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</si>
  <si>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</si>
  <si>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</si>
  <si>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</si>
  <si>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</si>
  <si>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</si>
  <si>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</si>
  <si>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</si>
  <si>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</si>
  <si>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</si>
  <si>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</si>
  <si>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</si>
  <si>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</si>
  <si>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</si>
  <si>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</si>
  <si>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</si>
  <si>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</si>
  <si>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</si>
  <si>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</si>
  <si>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</si>
  <si>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</si>
  <si>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</si>
  <si>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</si>
  <si>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</si>
  <si>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</si>
  <si>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</si>
  <si>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</si>
  <si>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</si>
  <si>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</si>
  <si>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</si>
  <si>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</si>
  <si>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</si>
  <si>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</si>
  <si>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</si>
  <si>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</si>
  <si>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</si>
  <si>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</si>
  <si>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</si>
  <si>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</si>
  <si>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</si>
  <si>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</si>
  <si>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</si>
  <si>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</si>
  <si>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</si>
  <si>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</si>
  <si>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</si>
  <si>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</si>
  <si>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</si>
  <si>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</si>
  <si>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</si>
  <si>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</si>
  <si>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</si>
  <si>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</si>
  <si>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</si>
  <si>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</si>
  <si>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</si>
  <si>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</si>
  <si>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</si>
  <si>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</si>
  <si>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</si>
  <si>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</si>
  <si>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</si>
  <si>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</si>
  <si>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</si>
  <si>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</si>
  <si>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</si>
  <si>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</si>
  <si>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</si>
  <si>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</si>
  <si>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</si>
  <si>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</si>
  <si>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</si>
  <si>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</si>
  <si>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</si>
  <si>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</si>
  <si>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</si>
  <si>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</si>
  <si>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</si>
  <si>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</si>
  <si>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</si>
  <si>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</si>
  <si>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</si>
  <si>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</si>
  <si>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</si>
  <si>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</si>
  <si>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</si>
  <si>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</si>
  <si>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</si>
  <si>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</si>
  <si>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</si>
  <si>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</si>
  <si>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</si>
  <si>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</si>
  <si>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</si>
  <si>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</si>
  <si>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</si>
  <si>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</si>
  <si>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</si>
  <si>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</si>
  <si>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</si>
  <si>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</si>
  <si>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</si>
  <si>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</si>
  <si>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</si>
  <si>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</si>
  <si>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</si>
  <si>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</si>
  <si>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</si>
  <si>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</si>
  <si>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</si>
  <si>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</si>
  <si>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</si>
  <si>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</si>
  <si>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</si>
  <si>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</si>
  <si>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</si>
  <si>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</si>
  <si>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</si>
  <si>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</si>
  <si>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</si>
  <si>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</si>
  <si>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</si>
  <si>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</si>
  <si>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</si>
  <si>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</si>
  <si>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</si>
  <si>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</si>
  <si>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</si>
  <si>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</si>
  <si>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</si>
  <si>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</si>
  <si>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</si>
  <si>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</si>
  <si>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</si>
  <si>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</si>
  <si>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</si>
  <si>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</si>
  <si>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</si>
  <si>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</si>
  <si>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</si>
  <si>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</si>
  <si>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</si>
  <si>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</si>
  <si>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</si>
  <si>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</si>
  <si>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</si>
  <si>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</si>
  <si>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</si>
  <si>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</si>
  <si>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</si>
  <si>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</si>
  <si>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</si>
  <si>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</si>
  <si>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</si>
  <si>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</si>
  <si>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</si>
  <si>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</si>
  <si>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</si>
  <si>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</si>
  <si>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</si>
  <si>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</si>
  <si>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</si>
  <si>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</si>
  <si>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</si>
  <si>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</si>
  <si>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</si>
  <si>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</si>
  <si>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</si>
  <si>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</si>
  <si>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</si>
  <si>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</si>
  <si>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</si>
  <si>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</si>
  <si>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</si>
  <si>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</si>
  <si>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</si>
  <si>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</si>
  <si>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</si>
  <si>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</si>
  <si>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</si>
  <si>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</si>
  <si>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</si>
  <si>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</si>
  <si>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</si>
  <si>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</si>
  <si>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</si>
  <si>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</si>
  <si>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</si>
  <si>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</si>
  <si>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</si>
  <si>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</si>
  <si>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</si>
  <si>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</si>
  <si>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</si>
  <si>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</si>
  <si>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</si>
  <si>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</si>
  <si>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</si>
  <si>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</si>
  <si>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</si>
  <si>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</si>
  <si>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</si>
  <si>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</si>
  <si>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</si>
  <si>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</si>
  <si>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</si>
  <si>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</si>
  <si>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</si>
  <si>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</si>
  <si>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</si>
  <si>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</si>
  <si>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</si>
  <si>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</si>
  <si>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</si>
  <si>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</si>
  <si>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</si>
  <si>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</si>
  <si>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</si>
  <si>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</si>
  <si>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</si>
  <si>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</si>
  <si>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</si>
  <si>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</si>
  <si>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</si>
  <si>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</si>
  <si>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</si>
  <si>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</si>
  <si>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</si>
  <si>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</si>
  <si>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</si>
  <si>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</si>
  <si>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</si>
  <si>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</si>
  <si>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</si>
  <si>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</si>
  <si>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</si>
  <si>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</si>
  <si>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</si>
  <si>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</si>
  <si>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</si>
  <si>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</si>
  <si>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</si>
  <si>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</si>
  <si>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</si>
  <si>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</si>
  <si>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</si>
  <si>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</si>
  <si>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</si>
  <si>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</si>
  <si>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</si>
  <si>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</si>
  <si>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</si>
  <si>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</si>
  <si>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</si>
  <si>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</si>
  <si>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</si>
  <si>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</si>
  <si>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</si>
  <si>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</si>
  <si>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</si>
  <si>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</si>
  <si>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</si>
  <si>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</si>
  <si>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</si>
  <si>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</si>
  <si>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</si>
  <si>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</si>
  <si>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</si>
  <si>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</si>
  <si>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</si>
  <si>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</si>
  <si>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</si>
  <si>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</si>
  <si>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</si>
  <si>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</si>
  <si>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</si>
  <si>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</si>
  <si>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</si>
  <si>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</si>
  <si>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</si>
  <si>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</si>
  <si>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</si>
  <si>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</si>
  <si>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</si>
  <si>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</si>
  <si>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</si>
  <si>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</si>
  <si>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</si>
  <si>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</si>
  <si>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</si>
  <si>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</si>
  <si>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</si>
  <si>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</si>
  <si>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</si>
  <si>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</si>
  <si>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</si>
  <si>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</si>
  <si>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</si>
  <si>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</si>
  <si>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</si>
  <si>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</si>
  <si>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</si>
  <si>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</si>
  <si>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</si>
  <si>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</si>
  <si>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</si>
  <si>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</si>
  <si>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</si>
  <si>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</si>
  <si>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</si>
  <si>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</si>
  <si>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</si>
  <si>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</si>
  <si>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</si>
  <si>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</si>
  <si>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</si>
  <si>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</si>
  <si>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</si>
  <si>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</si>
  <si>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</si>
  <si>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</si>
  <si>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</si>
  <si>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</si>
  <si>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</si>
  <si>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</si>
  <si>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</si>
  <si>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</si>
  <si>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</si>
  <si>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</si>
  <si>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</si>
  <si>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</si>
  <si>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</si>
  <si>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</si>
  <si>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</si>
  <si>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</si>
  <si>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</si>
  <si>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</si>
  <si>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</si>
  <si>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</si>
  <si>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</si>
  <si>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</si>
  <si>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</si>
  <si>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</si>
  <si>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</si>
  <si>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</si>
  <si>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</si>
  <si>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</si>
  <si>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</si>
  <si>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</si>
  <si>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</si>
  <si>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</si>
  <si>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</si>
  <si>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</si>
  <si>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</si>
  <si>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</si>
  <si>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</si>
  <si>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</si>
  <si>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</si>
  <si>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</si>
  <si>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</si>
  <si>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</si>
  <si>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</si>
  <si>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</si>
  <si>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</si>
  <si>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</si>
  <si>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</si>
  <si>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</si>
  <si>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</si>
  <si>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</si>
  <si>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</si>
  <si>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</si>
  <si>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</si>
  <si>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</si>
  <si>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</si>
  <si>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</si>
  <si>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</si>
  <si>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</si>
  <si>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</si>
  <si>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</si>
  <si>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</si>
  <si>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</si>
  <si>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</si>
  <si>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</si>
  <si>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</si>
  <si>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</si>
  <si>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</si>
  <si>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</si>
  <si>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</si>
  <si>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</si>
  <si>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</si>
  <si>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</si>
  <si>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</si>
  <si>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</si>
  <si>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</si>
  <si>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</si>
  <si>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</si>
  <si>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</si>
  <si>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</si>
  <si>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</si>
  <si>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</si>
  <si>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</si>
  <si>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</si>
  <si>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</si>
  <si>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</si>
  <si>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</si>
  <si>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</si>
  <si>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</si>
  <si>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</si>
  <si>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</si>
  <si>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</si>
  <si>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</si>
  <si>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</si>
  <si>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</si>
  <si>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</si>
  <si>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</si>
  <si>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</si>
  <si>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</si>
  <si>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</si>
  <si>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</si>
  <si>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</si>
  <si>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</si>
  <si>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</si>
  <si>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</si>
  <si>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</si>
  <si>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</si>
  <si>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</si>
  <si>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</si>
  <si>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</si>
  <si>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</si>
  <si>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</si>
  <si>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</si>
  <si>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</si>
  <si>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</si>
  <si>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</si>
  <si>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</si>
  <si>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</si>
  <si>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</si>
  <si>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</si>
  <si>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</si>
  <si>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</si>
  <si>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</si>
  <si>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</si>
  <si>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</si>
  <si>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</si>
  <si>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</si>
  <si>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</si>
  <si>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</si>
  <si>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</si>
  <si>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</si>
  <si>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</si>
  <si>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</si>
  <si>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</si>
  <si>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</si>
  <si>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</si>
  <si>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</si>
  <si>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</si>
  <si>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</si>
  <si>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</si>
  <si>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</si>
  <si>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</si>
  <si>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</si>
  <si>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</si>
  <si>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</si>
  <si>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</si>
  <si>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</si>
  <si>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</si>
  <si>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</si>
  <si>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</si>
  <si>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</si>
  <si>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</si>
  <si>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</si>
  <si>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</si>
  <si>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</si>
  <si>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</si>
  <si>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</si>
  <si>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</si>
  <si>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</si>
  <si>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</si>
  <si>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</si>
  <si>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</si>
  <si>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</si>
  <si>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</si>
  <si>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</si>
  <si>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</si>
  <si>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</si>
  <si>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</si>
  <si>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</si>
  <si>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</si>
  <si>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</si>
  <si>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</si>
  <si>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</si>
  <si>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</si>
  <si>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</si>
  <si>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</si>
  <si>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</si>
  <si>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</si>
  <si>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</si>
  <si>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</si>
  <si>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</si>
  <si>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</si>
  <si>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</si>
  <si>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</si>
  <si>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</si>
  <si>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</si>
  <si>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</si>
  <si>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</si>
  <si>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</si>
  <si>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</si>
  <si>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</si>
  <si>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</si>
  <si>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</si>
  <si>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</si>
  <si>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</si>
  <si>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</si>
  <si>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</si>
  <si>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</si>
  <si>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</si>
  <si>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</si>
  <si>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</si>
  <si>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</si>
  <si>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</si>
  <si>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</si>
  <si>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</si>
  <si>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</si>
  <si>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</si>
  <si>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</si>
  <si>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</si>
  <si>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</si>
  <si>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</si>
  <si>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</si>
  <si>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</si>
  <si>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</si>
  <si>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</si>
  <si>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</si>
  <si>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</si>
  <si>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</si>
  <si>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</si>
  <si>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</si>
  <si>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</si>
  <si>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</si>
  <si>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</si>
  <si>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</si>
  <si>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</si>
  <si>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</si>
  <si>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</si>
  <si>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</si>
  <si>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</si>
  <si>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</si>
  <si>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</si>
  <si>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</si>
  <si>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</si>
  <si>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</si>
  <si>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</si>
  <si>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</si>
  <si>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</si>
  <si>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</si>
  <si>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</si>
  <si>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</si>
  <si>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</si>
  <si>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</si>
  <si>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</si>
  <si>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</si>
  <si>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</si>
  <si>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</si>
  <si>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</si>
  <si>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</si>
  <si>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</si>
  <si>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</si>
  <si>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</si>
  <si>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</si>
  <si>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</si>
  <si>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</si>
  <si>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</si>
  <si>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</si>
  <si>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</si>
  <si>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</si>
  <si>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</si>
  <si>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</si>
  <si>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</si>
  <si>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</si>
  <si>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</si>
  <si>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</si>
  <si>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</si>
  <si>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</si>
  <si>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</si>
  <si>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</si>
  <si>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</si>
  <si>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</si>
  <si>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</si>
  <si>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</si>
  <si>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</si>
  <si>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</si>
  <si>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</si>
  <si>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</si>
  <si>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</si>
  <si>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</si>
  <si>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</si>
  <si>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</si>
  <si>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</si>
  <si>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</si>
  <si>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</si>
  <si>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</si>
  <si>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</si>
  <si>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</si>
  <si>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</si>
  <si>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</si>
  <si>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</si>
  <si>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</si>
  <si>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</si>
  <si>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</si>
  <si>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</si>
  <si>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</si>
  <si>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</si>
  <si>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</si>
  <si>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</si>
  <si>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</si>
  <si>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</si>
  <si>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</si>
  <si>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</si>
  <si>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</si>
  <si>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</si>
  <si>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</si>
  <si>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</si>
  <si>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</si>
  <si>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</si>
  <si>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</si>
  <si>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</si>
  <si>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</si>
  <si>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</si>
  <si>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</si>
  <si>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</si>
  <si>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</si>
  <si>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</si>
  <si>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</si>
  <si>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</si>
  <si>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</si>
  <si>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</si>
  <si>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</si>
  <si>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</si>
  <si>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</si>
  <si>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</si>
  <si>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</si>
  <si>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</si>
  <si>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</si>
  <si>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</si>
  <si>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</si>
  <si>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</si>
  <si>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</si>
  <si>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</si>
  <si>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</si>
  <si>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</si>
  <si>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</si>
  <si>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</si>
  <si>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</si>
  <si>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</si>
  <si>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</si>
  <si>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</si>
  <si>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</si>
  <si>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</si>
  <si>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</si>
  <si>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</si>
  <si>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</si>
  <si>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</si>
  <si>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</si>
  <si>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</si>
  <si>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</si>
  <si>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</si>
  <si>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</si>
  <si>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</si>
  <si>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</si>
  <si>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</si>
  <si>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</si>
  <si>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</si>
  <si>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</si>
  <si>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</si>
  <si>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</si>
  <si>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</si>
  <si>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</si>
  <si>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</si>
  <si>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</si>
  <si>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</si>
  <si>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</si>
  <si>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</si>
  <si>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</si>
  <si>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</si>
  <si>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</si>
  <si>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</si>
  <si>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</si>
  <si>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</si>
  <si>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</si>
  <si>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</si>
  <si>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</si>
  <si>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</si>
  <si>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</si>
  <si>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</si>
  <si>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</si>
  <si>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</si>
  <si>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</si>
  <si>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</si>
  <si>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</si>
  <si>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</si>
  <si>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</si>
  <si>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</si>
  <si>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</si>
  <si>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</si>
  <si>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</si>
  <si>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</si>
  <si>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</si>
  <si>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</si>
  <si>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</si>
  <si>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</si>
  <si>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</si>
  <si>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</si>
  <si>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</si>
  <si>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</si>
  <si>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</si>
  <si>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</si>
  <si>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</si>
  <si>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</si>
  <si>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</si>
  <si>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</si>
  <si>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</si>
  <si>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</si>
  <si>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</si>
  <si>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</si>
  <si>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</si>
  <si>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</si>
  <si>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</si>
  <si>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</si>
  <si>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</si>
  <si>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</si>
  <si>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</si>
  <si>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</si>
  <si>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</si>
  <si>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</si>
  <si>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</si>
  <si>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</si>
  <si>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</si>
  <si>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</si>
  <si>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</si>
  <si>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</si>
  <si>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</si>
  <si>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</si>
  <si>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</si>
  <si>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</si>
  <si>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</si>
  <si>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</si>
  <si>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</si>
  <si>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</si>
  <si>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</si>
  <si>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</si>
  <si>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</si>
  <si>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</si>
  <si>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</si>
  <si>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</si>
  <si>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</si>
  <si>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</si>
  <si>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</si>
  <si>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</si>
  <si>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</si>
  <si>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</si>
  <si>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</si>
  <si>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</si>
  <si>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</si>
  <si>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</si>
  <si>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</si>
  <si>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</si>
  <si>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</si>
  <si>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</si>
  <si>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</si>
  <si>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</si>
  <si>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</si>
  <si>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</si>
  <si>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</si>
  <si>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</si>
  <si>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</si>
  <si>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</si>
  <si>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</si>
  <si>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</si>
  <si>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</si>
  <si>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</si>
  <si>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</si>
  <si>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</si>
  <si>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</si>
  <si>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</si>
  <si>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</si>
  <si>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</si>
  <si>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</si>
  <si>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</si>
  <si>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</si>
  <si>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</si>
  <si>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</si>
  <si>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</si>
  <si>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</si>
  <si>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</si>
  <si>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</si>
  <si>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</si>
  <si>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</si>
  <si>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</si>
  <si>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</si>
  <si>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</si>
  <si>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</si>
  <si>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</si>
  <si>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</si>
  <si>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</si>
  <si>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</si>
  <si>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</si>
  <si>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</si>
  <si>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</si>
  <si>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</si>
  <si>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</si>
  <si>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</si>
  <si>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</si>
  <si>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</si>
  <si>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</si>
  <si>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</si>
  <si>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</si>
  <si>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</si>
  <si>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</si>
  <si>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</si>
  <si>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</si>
  <si>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</si>
  <si>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</si>
  <si>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</si>
  <si>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</si>
  <si>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</si>
  <si>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</si>
  <si>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</si>
  <si>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</si>
  <si>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</si>
  <si>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</si>
  <si>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</si>
  <si>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</si>
  <si>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</si>
  <si>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</si>
  <si>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</si>
  <si>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</si>
  <si>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</si>
  <si>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</si>
  <si>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</si>
  <si>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</si>
  <si>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</si>
  <si>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</si>
  <si>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</si>
  <si>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</si>
  <si>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</si>
  <si>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</si>
  <si>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</si>
  <si>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</si>
  <si>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</si>
  <si>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</si>
  <si>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</si>
  <si>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</si>
  <si>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</si>
  <si>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</si>
  <si>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</si>
  <si>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</si>
  <si>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</si>
  <si>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</si>
  <si>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</si>
  <si>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</si>
  <si>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</si>
  <si>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</si>
  <si>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</si>
  <si>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</si>
  <si>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</si>
  <si>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</si>
  <si>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</si>
  <si>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</si>
  <si>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</si>
  <si>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</si>
  <si>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</si>
  <si>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</si>
  <si>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</si>
  <si>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</si>
  <si>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</si>
  <si>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</si>
  <si>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</si>
  <si>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</si>
  <si>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</si>
  <si>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</si>
  <si>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</si>
  <si>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</si>
  <si>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</si>
  <si>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</si>
  <si>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</si>
  <si>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</si>
  <si>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</si>
  <si>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</si>
  <si>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</si>
  <si>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</si>
  <si>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</si>
  <si>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</si>
  <si>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</si>
  <si>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</si>
  <si>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</si>
  <si>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</si>
  <si>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</si>
  <si>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</si>
  <si>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</si>
  <si>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</si>
  <si>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</si>
  <si>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</si>
  <si>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</si>
  <si>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</si>
  <si>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</si>
  <si>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</si>
  <si>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</si>
  <si>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</si>
  <si>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</si>
  <si>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</si>
  <si>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</si>
  <si>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</si>
  <si>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</si>
  <si>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</si>
  <si>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</si>
  <si>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</si>
  <si>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</si>
  <si>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</si>
  <si>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</si>
  <si>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</si>
  <si>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</si>
  <si>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</si>
  <si>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</si>
  <si>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</si>
  <si>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</si>
  <si>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</si>
  <si>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</si>
  <si>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</si>
  <si>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</si>
  <si>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</si>
  <si>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</si>
  <si>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</si>
  <si>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</si>
  <si>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</si>
  <si>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</si>
  <si>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</si>
  <si>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</si>
  <si>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</si>
  <si>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</si>
  <si>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</si>
  <si>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</si>
  <si>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</si>
  <si>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</si>
  <si>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</si>
  <si>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</si>
  <si>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</si>
  <si>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</si>
  <si>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</si>
  <si>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</si>
  <si>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</si>
  <si>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</si>
  <si>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</si>
  <si>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</si>
  <si>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</si>
  <si>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</si>
  <si>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</si>
  <si>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</si>
  <si>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</si>
  <si>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</si>
  <si>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</si>
  <si>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</si>
  <si>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</si>
  <si>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</si>
  <si>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</si>
  <si>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</si>
  <si>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</si>
  <si>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</si>
  <si>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</si>
  <si>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</si>
  <si>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</si>
  <si>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</si>
  <si>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</si>
  <si>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</si>
  <si>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</si>
  <si>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</si>
  <si>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</si>
  <si>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</si>
  <si>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</si>
  <si>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</si>
  <si>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</si>
  <si>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</si>
  <si>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</si>
  <si>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</si>
  <si>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</si>
  <si>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</si>
  <si>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</si>
  <si>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</si>
  <si>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</si>
  <si>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</si>
  <si>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</si>
  <si>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</si>
  <si>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</si>
  <si>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</si>
  <si>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</si>
  <si>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</si>
  <si>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</si>
  <si>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</si>
  <si>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</si>
  <si>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</si>
  <si>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</si>
  <si>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</si>
  <si>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</si>
  <si>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</si>
  <si>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</si>
  <si>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</si>
  <si>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</si>
  <si>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</si>
  <si>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</si>
  <si>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</si>
  <si>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</si>
  <si>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</si>
  <si>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</si>
  <si>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</si>
  <si>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</si>
  <si>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</si>
  <si>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</si>
  <si>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</si>
  <si>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</si>
  <si>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</si>
  <si>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</si>
  <si>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</si>
  <si>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</si>
  <si>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</si>
  <si>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</si>
  <si>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</si>
  <si>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</si>
  <si>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</si>
  <si>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</si>
  <si>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</si>
  <si>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</si>
  <si>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</si>
  <si>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</si>
  <si>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</si>
  <si>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</si>
  <si>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</si>
  <si>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</si>
  <si>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</si>
  <si>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</si>
  <si>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</si>
  <si>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</si>
  <si>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</si>
  <si>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</si>
  <si>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</si>
  <si>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</si>
  <si>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</si>
  <si>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</si>
  <si>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</si>
  <si>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</si>
  <si>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</si>
  <si>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</si>
  <si>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</si>
  <si>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</si>
  <si>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</si>
  <si>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</si>
  <si>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</si>
  <si>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</si>
  <si>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</si>
  <si>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</si>
  <si>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</si>
  <si>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</si>
  <si>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</si>
  <si>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</si>
  <si>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</si>
  <si>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</si>
  <si>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</si>
  <si>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</si>
  <si>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</si>
  <si>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</si>
  <si>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</si>
  <si>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</si>
  <si>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</si>
  <si>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</si>
  <si>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</si>
  <si>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</si>
  <si>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</si>
  <si>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</si>
  <si>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</si>
  <si>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</si>
  <si>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</si>
  <si>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</si>
  <si>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</si>
  <si>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</si>
  <si>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</si>
  <si>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</si>
  <si>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</si>
  <si>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</si>
  <si>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</si>
  <si>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</si>
  <si>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</si>
  <si>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</si>
  <si>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</si>
  <si>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</si>
  <si>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</si>
  <si>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</si>
  <si>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</si>
  <si>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</si>
  <si>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</si>
  <si>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</si>
  <si>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</si>
  <si>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</si>
  <si>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</si>
  <si>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</si>
  <si>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</si>
  <si>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</si>
  <si>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</si>
  <si>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</si>
  <si>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</si>
  <si>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</si>
  <si>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</si>
  <si>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</si>
  <si>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</si>
  <si>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</si>
  <si>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</si>
  <si>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</si>
  <si>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</si>
  <si>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</si>
  <si>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</si>
  <si>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</si>
  <si>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</si>
  <si>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</si>
  <si>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</si>
  <si>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</si>
  <si>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</si>
  <si>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</si>
  <si>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</si>
  <si>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</si>
  <si>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</si>
  <si>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</si>
  <si>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</si>
  <si>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</si>
  <si>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</si>
  <si>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</si>
  <si>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</si>
  <si>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</si>
  <si>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</si>
  <si>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</si>
  <si>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</si>
  <si>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</si>
  <si>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</si>
  <si>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</si>
  <si>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</si>
  <si>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</si>
  <si>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</si>
  <si>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</si>
  <si>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</si>
  <si>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</si>
  <si>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</si>
  <si>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</si>
  <si>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</si>
  <si>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</si>
  <si>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</si>
  <si>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</si>
  <si>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</si>
  <si>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</si>
  <si>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</si>
  <si>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</si>
  <si>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</si>
  <si>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</si>
  <si>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</si>
  <si>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</si>
  <si>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</si>
  <si>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</si>
  <si>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</si>
  <si>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</si>
  <si>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</si>
  <si>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</si>
  <si>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</si>
  <si>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</si>
  <si>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</si>
  <si>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</si>
  <si>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</si>
  <si>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</si>
  <si>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</si>
  <si>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</si>
  <si>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</si>
  <si>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</si>
  <si>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</si>
  <si>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</si>
  <si>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</si>
  <si>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</si>
  <si>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</si>
  <si>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</si>
  <si>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</si>
  <si>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</si>
  <si>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</si>
  <si>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</si>
  <si>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</si>
  <si>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</si>
  <si>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</si>
  <si>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</si>
  <si>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</si>
  <si>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</si>
  <si>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</si>
  <si>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</si>
  <si>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</si>
  <si>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</si>
  <si>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</si>
  <si>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</si>
  <si>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</si>
  <si>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</si>
  <si>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</si>
  <si>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</si>
  <si>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</si>
  <si>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</si>
  <si>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</si>
  <si>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</si>
  <si>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</si>
  <si>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</si>
  <si>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</si>
  <si>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</si>
  <si>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</si>
  <si>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</si>
  <si>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</si>
  <si>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</si>
  <si>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</si>
  <si>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</si>
  <si>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</si>
  <si>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</si>
  <si>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</si>
  <si>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</si>
  <si>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</si>
  <si>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</si>
  <si>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</si>
  <si>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</si>
  <si>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</si>
  <si>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</si>
  <si>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</si>
  <si>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</si>
  <si>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</si>
  <si>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</si>
  <si>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</si>
  <si>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</si>
  <si>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</si>
  <si>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</si>
  <si>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</si>
  <si>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</si>
  <si>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</si>
  <si>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</si>
  <si>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</si>
  <si>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</si>
  <si>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</si>
  <si>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</si>
  <si>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</si>
  <si>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</si>
  <si>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</si>
  <si>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</si>
  <si>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</si>
  <si>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</si>
  <si>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</si>
  <si>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</si>
  <si>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</si>
  <si>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</si>
  <si>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</si>
  <si>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</si>
  <si>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</si>
  <si>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</si>
  <si>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</si>
  <si>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</si>
  <si>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</si>
  <si>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</si>
  <si>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</si>
  <si>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</si>
  <si>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</si>
  <si>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</si>
  <si>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</si>
  <si>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</si>
  <si>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</si>
  <si>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</si>
  <si>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</si>
  <si>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</si>
  <si>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</si>
  <si>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</si>
  <si>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</si>
  <si>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</si>
  <si>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</si>
  <si>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</si>
  <si>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</si>
  <si>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</si>
  <si>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</si>
  <si>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</si>
  <si>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</si>
  <si>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</si>
  <si>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</si>
  <si>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</si>
  <si>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</si>
  <si>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</si>
  <si>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</si>
  <si>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</si>
  <si>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</si>
  <si>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</si>
  <si>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</si>
  <si>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</si>
  <si>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</si>
  <si>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</si>
  <si>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</si>
  <si>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</si>
  <si>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</si>
  <si>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</si>
  <si>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</si>
  <si>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</si>
  <si>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</si>
  <si>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</si>
  <si>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</si>
  <si>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</si>
  <si>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</si>
  <si>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</si>
  <si>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</si>
  <si>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</si>
  <si>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</si>
  <si>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</si>
  <si>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</si>
  <si>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</si>
  <si>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</si>
  <si>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</si>
  <si>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</si>
  <si>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</si>
  <si>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</si>
  <si>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</si>
  <si>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</si>
  <si>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</si>
  <si>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</si>
  <si>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</si>
  <si>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</si>
  <si>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</si>
  <si>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</si>
  <si>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</si>
  <si>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</si>
  <si>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</si>
  <si>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</si>
  <si>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</si>
  <si>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</si>
  <si>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</si>
  <si>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</si>
  <si>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</si>
  <si>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</si>
  <si>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</si>
  <si>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</si>
  <si>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</si>
  <si>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</si>
  <si>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</si>
  <si>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</si>
  <si>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</si>
  <si>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</si>
  <si>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</si>
  <si>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</si>
  <si>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</si>
  <si>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</si>
  <si>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</si>
  <si>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</si>
  <si>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</si>
  <si>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</si>
  <si>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</si>
  <si>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</si>
  <si>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</si>
  <si>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</si>
  <si>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</si>
  <si>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</si>
  <si>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</si>
  <si>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</si>
  <si>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</si>
  <si>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</si>
  <si>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</si>
  <si>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</si>
  <si>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</si>
  <si>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</si>
  <si>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</si>
  <si>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</si>
  <si>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</si>
  <si>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</si>
  <si>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</si>
  <si>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</si>
  <si>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</si>
  <si>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</si>
  <si>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</si>
  <si>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</si>
  <si>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</si>
  <si>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</si>
  <si>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</si>
  <si>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</si>
  <si>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</si>
  <si>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</si>
  <si>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</si>
  <si>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</si>
  <si>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</si>
  <si>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</si>
  <si>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</si>
  <si>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</si>
  <si>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</si>
  <si>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</si>
  <si>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</si>
  <si>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</si>
  <si>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</si>
  <si>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</si>
  <si>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</si>
  <si>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</si>
  <si>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</si>
  <si>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</si>
  <si>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</si>
  <si>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</si>
  <si>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</si>
  <si>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</si>
  <si>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</si>
  <si>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</si>
  <si>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</si>
  <si>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</si>
  <si>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</si>
  <si>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</si>
  <si>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</si>
  <si>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</si>
  <si>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</si>
  <si>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</si>
  <si>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</si>
  <si>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</si>
  <si>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</si>
  <si>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</si>
  <si>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</si>
  <si>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</si>
  <si>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</si>
  <si>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</si>
  <si>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</si>
  <si>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</si>
  <si>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</si>
  <si>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</si>
  <si>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</si>
  <si>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</si>
  <si>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</si>
  <si>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</si>
  <si>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</si>
  <si>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</si>
  <si>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</si>
  <si>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</si>
  <si>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</si>
  <si>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</si>
  <si>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</si>
  <si>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</si>
  <si>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</si>
  <si>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</si>
  <si>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</si>
  <si>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</si>
  <si>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</si>
  <si>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</si>
  <si>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</si>
  <si>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</si>
  <si>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</si>
  <si>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</si>
  <si>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</si>
  <si>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</si>
  <si>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</si>
  <si>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</si>
  <si>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</si>
  <si>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</si>
  <si>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</si>
  <si>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</si>
  <si>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</si>
  <si>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</si>
  <si>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</si>
  <si>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</si>
  <si>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</si>
  <si>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</si>
  <si>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</si>
  <si>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</si>
  <si>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</si>
  <si>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</si>
  <si>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</si>
  <si>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</si>
  <si>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</si>
  <si>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</si>
  <si>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</si>
  <si>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</si>
  <si>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</si>
  <si>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</si>
  <si>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</si>
  <si>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</si>
  <si>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</si>
  <si>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</si>
  <si>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</si>
  <si>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</si>
  <si>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</si>
  <si>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</si>
  <si>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</si>
  <si>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</si>
  <si>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</si>
  <si>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</si>
  <si>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</si>
  <si>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</si>
  <si>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</si>
  <si>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</si>
  <si>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</si>
  <si>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</si>
  <si>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</si>
  <si>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</si>
  <si>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</si>
  <si>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</si>
  <si>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</si>
  <si>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</si>
  <si>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</si>
  <si>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</si>
  <si>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</si>
  <si>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</si>
  <si>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</si>
  <si>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</si>
  <si>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</si>
  <si>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</si>
  <si>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</si>
  <si>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</si>
  <si>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</si>
  <si>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</si>
  <si>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</si>
  <si>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</si>
  <si>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</si>
  <si>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</si>
  <si>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</si>
  <si>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</si>
  <si>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</si>
  <si>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</si>
  <si>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</si>
  <si>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</si>
  <si>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</si>
  <si>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</si>
  <si>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</si>
  <si>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</si>
  <si>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</si>
  <si>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</si>
  <si>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</si>
  <si>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</si>
  <si>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</si>
  <si>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</si>
  <si>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</si>
  <si>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</si>
  <si>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</si>
  <si>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</si>
  <si>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</si>
  <si>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</si>
  <si>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</si>
  <si>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</si>
  <si>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</si>
  <si>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</si>
  <si>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</si>
  <si>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</si>
  <si>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</si>
  <si>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</si>
  <si>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</si>
  <si>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</si>
  <si>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</si>
  <si>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</si>
  <si>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</si>
  <si>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</si>
  <si>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</si>
  <si>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</si>
  <si>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</si>
  <si>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</si>
  <si>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</si>
  <si>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</si>
  <si>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</si>
  <si>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</si>
  <si>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</si>
  <si>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</si>
  <si>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</si>
  <si>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</si>
  <si>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</si>
  <si>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</si>
  <si>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</si>
  <si>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</si>
  <si>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</si>
  <si>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</si>
  <si>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</si>
  <si>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</si>
  <si>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</si>
  <si>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</si>
  <si>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</si>
  <si>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</si>
  <si>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</si>
  <si>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</si>
  <si>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</si>
  <si>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</si>
  <si>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</si>
  <si>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</si>
  <si>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</si>
  <si>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</si>
  <si>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</si>
  <si>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</si>
  <si>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</si>
  <si>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</si>
  <si>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</si>
  <si>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</si>
  <si>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</si>
  <si>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</si>
  <si>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</si>
  <si>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</si>
  <si>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</si>
  <si>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</si>
  <si>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</si>
  <si>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</si>
  <si>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</si>
  <si>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</si>
  <si>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</si>
  <si>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</si>
  <si>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</si>
  <si>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</si>
  <si>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</si>
  <si>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</si>
  <si>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</si>
  <si>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</si>
  <si>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</si>
  <si>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</si>
  <si>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</si>
  <si>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</si>
  <si>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</si>
  <si>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</si>
  <si>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</si>
  <si>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</si>
  <si>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</si>
  <si>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</si>
  <si>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</si>
  <si>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</si>
  <si>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</si>
  <si>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</si>
  <si>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</si>
  <si>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</si>
  <si>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</si>
  <si>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</si>
  <si>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</si>
  <si>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</si>
  <si>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</si>
  <si>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</si>
  <si>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</si>
  <si>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</si>
  <si>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</si>
  <si>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</si>
  <si>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</si>
  <si>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</si>
  <si>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</si>
  <si>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</si>
  <si>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</si>
  <si>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</si>
  <si>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</si>
  <si>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</si>
  <si>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</si>
  <si>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</si>
  <si>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</si>
  <si>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</si>
  <si>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</si>
  <si>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</si>
  <si>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</si>
  <si>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</si>
  <si>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</si>
  <si>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</si>
  <si>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</si>
  <si>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</si>
  <si>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</si>
  <si>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</si>
  <si>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</si>
  <si>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</si>
  <si>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</si>
  <si>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</si>
  <si>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</si>
  <si>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</si>
  <si>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</si>
  <si>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</si>
  <si>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</si>
  <si>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</si>
  <si>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</si>
  <si>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</si>
  <si>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</si>
  <si>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</si>
  <si>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</si>
  <si>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</si>
  <si>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</si>
  <si>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</si>
  <si>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</si>
  <si>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</si>
  <si>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</si>
  <si>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</si>
  <si>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</si>
  <si>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</si>
  <si>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</si>
  <si>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</si>
  <si>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</si>
  <si>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</si>
  <si>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</si>
  <si>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</si>
  <si>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</si>
  <si>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</si>
  <si>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</si>
  <si>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</si>
  <si>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</si>
  <si>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</si>
  <si>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</si>
  <si>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</si>
  <si>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</si>
  <si>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</si>
  <si>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</si>
  <si>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</si>
  <si>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</si>
  <si>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</si>
  <si>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</si>
  <si>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</si>
  <si>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</si>
  <si>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</si>
  <si>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</si>
  <si>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</si>
  <si>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</si>
  <si>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</si>
  <si>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</si>
  <si>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</si>
  <si>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</si>
  <si>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</si>
  <si>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</si>
  <si>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</si>
  <si>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</si>
  <si>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</si>
  <si>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</si>
  <si>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</si>
  <si>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</si>
  <si>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</si>
  <si>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</si>
  <si>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</si>
  <si>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</si>
  <si>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</si>
  <si>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</si>
  <si>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</si>
  <si>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</si>
  <si>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</si>
  <si>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</si>
  <si>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</si>
  <si>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</si>
  <si>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</si>
  <si>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</si>
  <si>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</si>
  <si>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</si>
  <si>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</si>
  <si>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</si>
  <si>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</si>
  <si>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</si>
  <si>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</si>
  <si>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</si>
  <si>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</si>
  <si>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</si>
  <si>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</si>
  <si>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</si>
  <si>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</si>
  <si>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</si>
  <si>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</si>
  <si>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</si>
  <si>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</si>
  <si>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</si>
  <si>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</si>
  <si>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</si>
  <si>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</si>
  <si>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</si>
  <si>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</si>
  <si>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</si>
  <si>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</si>
  <si>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</si>
  <si>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</si>
  <si>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</si>
  <si>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</si>
  <si>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</si>
  <si>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</si>
  <si>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</si>
  <si>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</si>
  <si>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</si>
  <si>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</si>
  <si>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</si>
  <si>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</si>
  <si>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</si>
  <si>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</si>
  <si>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</si>
  <si>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</si>
  <si>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</si>
  <si>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</si>
  <si>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</si>
  <si>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</si>
  <si>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</si>
  <si>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</si>
  <si>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</si>
  <si>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</si>
  <si>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</si>
  <si>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</si>
  <si>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</si>
  <si>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</si>
  <si>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</si>
  <si>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</si>
  <si>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</si>
  <si>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</si>
  <si>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</si>
  <si>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</si>
  <si>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</si>
  <si>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</si>
  <si>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</si>
  <si>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</si>
  <si>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</si>
  <si>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</si>
  <si>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</si>
  <si>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</si>
  <si>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</si>
  <si>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</si>
  <si>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</si>
  <si>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</si>
  <si>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</si>
  <si>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</si>
  <si>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</si>
  <si>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</si>
  <si>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</si>
  <si>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</si>
  <si>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</si>
  <si>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</si>
  <si>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</si>
  <si>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</si>
  <si>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</si>
  <si>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</si>
  <si>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</si>
  <si>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</si>
  <si>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</si>
  <si>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</si>
  <si>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</si>
  <si>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</si>
  <si>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</si>
  <si>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</si>
  <si>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</si>
  <si>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</si>
  <si>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</si>
  <si>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</si>
  <si>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</si>
  <si>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</si>
  <si>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</si>
  <si>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</si>
  <si>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</si>
  <si>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</si>
  <si>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</si>
  <si>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</si>
  <si>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</si>
  <si>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</si>
  <si>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</si>
  <si>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</si>
  <si>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</si>
  <si>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</si>
  <si>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</si>
  <si>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</si>
  <si>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</si>
  <si>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</si>
  <si>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</si>
  <si>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</si>
  <si>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</si>
  <si>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</si>
  <si>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</si>
  <si>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</si>
  <si>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</si>
  <si>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</si>
  <si>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</si>
  <si>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</si>
  <si>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</si>
  <si>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</si>
  <si>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</si>
  <si>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</si>
  <si>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</si>
  <si>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</si>
  <si>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</si>
  <si>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</si>
  <si>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</si>
  <si>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</si>
  <si>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</si>
  <si>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</si>
  <si>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</si>
  <si>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</si>
  <si>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</si>
  <si>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</si>
  <si>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</si>
  <si>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</si>
  <si>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</si>
  <si>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</si>
  <si>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</si>
  <si>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</si>
  <si>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</si>
  <si>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</si>
  <si>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</si>
  <si>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</si>
  <si>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</si>
  <si>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</si>
  <si>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</si>
  <si>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</si>
  <si>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</si>
  <si>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</si>
  <si>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</si>
  <si>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</si>
  <si>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</si>
  <si>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</si>
  <si>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</si>
  <si>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</si>
  <si>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</si>
  <si>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</si>
  <si>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</si>
  <si>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</si>
  <si>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</si>
  <si>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</si>
  <si>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</si>
  <si>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</si>
  <si>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</si>
  <si>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</si>
  <si>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</si>
  <si>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</si>
  <si>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</si>
  <si>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</si>
  <si>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</si>
  <si>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</si>
  <si>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</si>
  <si>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</si>
  <si>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</si>
  <si>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</si>
  <si>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</si>
  <si>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</si>
  <si>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</si>
  <si>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</si>
  <si>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</si>
  <si>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</si>
  <si>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</si>
  <si>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</si>
  <si>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</si>
  <si>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</si>
  <si>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</si>
  <si>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</si>
  <si>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</si>
  <si>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</si>
  <si>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</si>
  <si>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</si>
  <si>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</si>
  <si>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</si>
  <si>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</si>
  <si>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</si>
  <si>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</si>
  <si>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</si>
  <si>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</si>
  <si>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</si>
  <si>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</si>
  <si>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</si>
  <si>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</si>
  <si>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</si>
  <si>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</si>
  <si>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</si>
  <si>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</si>
  <si>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</si>
  <si>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</si>
  <si>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</si>
  <si>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</si>
  <si>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</si>
  <si>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</si>
  <si>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</si>
  <si>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</si>
  <si>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</si>
  <si>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</si>
  <si>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</si>
  <si>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</si>
  <si>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</si>
  <si>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</si>
  <si>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</si>
  <si>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</si>
  <si>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</si>
  <si>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</si>
  <si>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</si>
  <si>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</si>
  <si>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</si>
  <si>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</si>
  <si>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</si>
  <si>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</si>
  <si>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</si>
  <si>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</si>
  <si>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</si>
  <si>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</si>
  <si>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</si>
  <si>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</si>
  <si>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</si>
  <si>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</si>
  <si>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</si>
  <si>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</si>
  <si>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</si>
  <si>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</si>
  <si>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</si>
  <si>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</si>
  <si>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</si>
  <si>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</si>
  <si>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</si>
  <si>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</si>
  <si>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</si>
  <si>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</si>
  <si>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</si>
  <si>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</si>
  <si>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</si>
  <si>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</si>
  <si>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</si>
  <si>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</si>
  <si>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</si>
  <si>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</si>
  <si>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</si>
  <si>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</si>
  <si>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</si>
  <si>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</si>
  <si>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</si>
  <si>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</si>
  <si>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</si>
  <si>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</si>
  <si>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</si>
  <si>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</si>
  <si>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</si>
  <si>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</si>
  <si>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</si>
  <si>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</si>
  <si>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</si>
  <si>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</si>
  <si>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</si>
  <si>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</si>
  <si>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</si>
  <si>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</si>
  <si>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</si>
  <si>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</si>
  <si>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</si>
  <si>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</si>
  <si>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</si>
  <si>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</si>
  <si>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</si>
  <si>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</si>
  <si>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</si>
  <si>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</si>
  <si>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</si>
  <si>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</si>
  <si>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</si>
  <si>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</si>
  <si>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</si>
  <si>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</si>
  <si>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</si>
  <si>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</si>
  <si>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</si>
  <si>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</si>
  <si>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</si>
  <si>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</si>
  <si>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</si>
  <si>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</si>
  <si>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</si>
  <si>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</si>
  <si>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</si>
  <si>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</si>
  <si>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</si>
  <si>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</si>
  <si>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</si>
  <si>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</si>
  <si>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</si>
  <si>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</si>
  <si>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</si>
  <si>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</si>
  <si>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</si>
  <si>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</si>
  <si>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</si>
  <si>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</si>
  <si>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</si>
  <si>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</si>
  <si>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</si>
  <si>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</si>
  <si>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</si>
  <si>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</si>
  <si>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</si>
  <si>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</si>
  <si>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</si>
  <si>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</si>
  <si>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</si>
  <si>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</si>
  <si>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</si>
  <si>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</si>
  <si>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</si>
  <si>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</si>
  <si>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</si>
  <si>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</si>
  <si>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</si>
  <si>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</si>
  <si>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</si>
  <si>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</si>
  <si>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</si>
  <si>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</si>
  <si>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</si>
  <si>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</si>
  <si>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</si>
  <si>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</si>
  <si>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</si>
  <si>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</si>
  <si>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</si>
  <si>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</si>
  <si>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</si>
  <si>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</si>
  <si>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</si>
  <si>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</si>
  <si>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</si>
  <si>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</si>
  <si>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</si>
  <si>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</si>
  <si>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</si>
  <si>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</si>
  <si>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</si>
  <si>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</si>
  <si>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</si>
  <si>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</si>
  <si>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</si>
  <si>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</si>
  <si>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</si>
  <si>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</si>
  <si>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</si>
  <si>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</si>
  <si>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</si>
  <si>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</si>
  <si>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</si>
  <si>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</si>
  <si>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</si>
  <si>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</si>
  <si>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</si>
  <si>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</si>
  <si>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</si>
  <si>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</si>
  <si>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</si>
  <si>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</si>
  <si>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</si>
  <si>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</si>
  <si>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</si>
  <si>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</si>
  <si>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</si>
  <si>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</si>
  <si>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</si>
  <si>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</si>
  <si>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</si>
  <si>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</si>
  <si>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</si>
  <si>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</si>
  <si>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</si>
  <si>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</si>
  <si>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</si>
  <si>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</si>
  <si>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</si>
  <si>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</si>
  <si>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</si>
  <si>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</si>
  <si>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</si>
  <si>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</si>
  <si>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</si>
  <si>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</si>
  <si>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</si>
  <si>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</si>
  <si>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</si>
  <si>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</si>
  <si>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</si>
  <si>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</si>
  <si>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</si>
  <si>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</si>
  <si>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</si>
  <si>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</si>
  <si>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</si>
  <si>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</si>
  <si>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</si>
  <si>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</si>
  <si>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</si>
  <si>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</si>
  <si>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</si>
  <si>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</si>
  <si>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</si>
  <si>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</si>
  <si>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</si>
  <si>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</si>
  <si>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</si>
  <si>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</si>
  <si>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</si>
  <si>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</si>
  <si>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</si>
  <si>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</si>
  <si>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</si>
  <si>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</si>
  <si>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</si>
  <si>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</si>
  <si>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</si>
  <si>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</si>
  <si>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</si>
  <si>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</si>
  <si>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</si>
  <si>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</si>
  <si>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</si>
  <si>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</si>
  <si>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</si>
  <si>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</si>
  <si>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</si>
  <si>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</si>
  <si>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</si>
  <si>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</si>
  <si>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</si>
  <si>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</si>
  <si>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</si>
  <si>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</si>
  <si>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</si>
  <si>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</si>
  <si>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</si>
  <si>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</si>
  <si>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</si>
  <si>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</si>
  <si>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</si>
  <si>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</si>
  <si>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</si>
  <si>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</si>
  <si>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</si>
  <si>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</si>
  <si>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</si>
  <si>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</si>
  <si>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</si>
  <si>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</si>
  <si>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</si>
  <si>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</si>
  <si>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</si>
  <si>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</si>
  <si>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</si>
  <si>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</si>
  <si>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</si>
  <si>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</si>
  <si>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</si>
  <si>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</si>
  <si>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</si>
  <si>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</si>
  <si>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</si>
  <si>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</si>
  <si>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</si>
  <si>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</si>
  <si>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</si>
  <si>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</si>
  <si>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</si>
  <si>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</si>
  <si>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</si>
  <si>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</si>
  <si>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</si>
  <si>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</si>
  <si>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</si>
  <si>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</si>
  <si>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</si>
  <si>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</si>
  <si>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</si>
  <si>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</si>
  <si>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</si>
  <si>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</si>
  <si>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</si>
  <si>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</si>
  <si>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</si>
  <si>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</si>
  <si>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</si>
  <si>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</si>
  <si>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</si>
  <si>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</si>
  <si>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</si>
  <si>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</si>
  <si>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</si>
  <si>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</si>
  <si>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</si>
  <si>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</si>
  <si>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</si>
  <si>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</si>
  <si>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</si>
  <si>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</si>
  <si>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</si>
  <si>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</si>
  <si>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</si>
  <si>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</si>
  <si>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</si>
  <si>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</si>
  <si>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</si>
  <si>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</si>
  <si>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</si>
  <si>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</si>
  <si>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</si>
  <si>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</si>
  <si>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</si>
  <si>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</si>
  <si>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</si>
  <si>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</si>
  <si>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</si>
  <si>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</si>
  <si>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</si>
  <si>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</si>
  <si>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</si>
  <si>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</si>
  <si>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</si>
  <si>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</si>
  <si>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</si>
  <si>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</si>
  <si>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</si>
  <si>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</si>
  <si>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</si>
  <si>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</si>
  <si>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</si>
  <si>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</si>
  <si>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</si>
  <si>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</si>
  <si>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</si>
  <si>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</si>
  <si>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</si>
  <si>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</si>
  <si>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</si>
  <si>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</si>
  <si>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</si>
  <si>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</si>
  <si>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</si>
  <si>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</si>
  <si>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</si>
  <si>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</si>
  <si>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</si>
  <si>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</si>
  <si>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</si>
  <si>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</si>
  <si>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</si>
  <si>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</si>
  <si>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</si>
  <si>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</si>
  <si>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</si>
  <si>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</si>
  <si>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</si>
  <si>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</si>
  <si>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</si>
  <si>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</si>
  <si>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</si>
  <si>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</si>
  <si>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</si>
  <si>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</si>
  <si>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</si>
  <si>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</si>
  <si>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</si>
  <si>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</si>
  <si>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</si>
  <si>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</si>
  <si>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</si>
  <si>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</si>
  <si>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</si>
  <si>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</si>
  <si>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</si>
  <si>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</si>
  <si>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</si>
  <si>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</si>
  <si>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</si>
  <si>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</si>
  <si>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</si>
  <si>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</si>
  <si>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</si>
  <si>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</si>
  <si>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</si>
  <si>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</si>
  <si>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</si>
  <si>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</si>
  <si>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</si>
  <si>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</si>
  <si>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</si>
  <si>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</si>
  <si>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</si>
  <si>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</si>
  <si>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</si>
  <si>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</si>
  <si>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</si>
  <si>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</si>
  <si>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</si>
  <si>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</si>
  <si>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</si>
  <si>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</si>
  <si>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</si>
  <si>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</si>
  <si>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</si>
  <si>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</si>
  <si>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</si>
  <si>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</si>
  <si>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</si>
  <si>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</si>
  <si>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</si>
  <si>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</si>
  <si>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</si>
  <si>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</si>
  <si>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</si>
  <si>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</si>
  <si>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</si>
  <si>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</si>
  <si>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</si>
  <si>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</si>
  <si>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</si>
  <si>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</si>
  <si>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</si>
  <si>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</si>
  <si>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</si>
  <si>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</si>
  <si>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</si>
  <si>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</si>
  <si>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</si>
  <si>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</si>
  <si>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</si>
  <si>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</si>
  <si>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</si>
  <si>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</si>
  <si>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</si>
  <si>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</si>
  <si>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</si>
  <si>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</si>
  <si>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</si>
  <si>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</si>
  <si>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</si>
  <si>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</si>
  <si>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</si>
  <si>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</si>
  <si>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</si>
  <si>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</si>
  <si>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</si>
  <si>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</si>
  <si>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</si>
  <si>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</si>
  <si>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</si>
  <si>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</si>
  <si>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</si>
  <si>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</si>
  <si>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</si>
  <si>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</si>
  <si>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</si>
  <si>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</si>
  <si>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</si>
  <si>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</si>
  <si>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</si>
  <si>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</si>
  <si>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</si>
  <si>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</si>
  <si>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</si>
  <si>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</si>
  <si>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</si>
  <si>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</si>
  <si>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</si>
  <si>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</si>
  <si>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</si>
  <si>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</si>
  <si>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</si>
  <si>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</si>
  <si>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</si>
  <si>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</si>
  <si>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</si>
  <si>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</si>
  <si>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</si>
  <si>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</si>
  <si>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</si>
  <si>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</si>
  <si>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</si>
  <si>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</si>
  <si>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</si>
  <si>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</si>
  <si>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</si>
  <si>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</si>
  <si>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</si>
  <si>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</si>
  <si>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</si>
  <si>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</si>
  <si>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</si>
  <si>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</si>
  <si>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</si>
  <si>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</si>
  <si>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</si>
  <si>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</si>
  <si>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</si>
  <si>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</si>
  <si>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</si>
  <si>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</si>
  <si>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</si>
  <si>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</si>
  <si>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</si>
  <si>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</si>
  <si>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</si>
  <si>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</si>
  <si>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</si>
  <si>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</si>
  <si>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</si>
  <si>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</si>
  <si>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</si>
  <si>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</si>
  <si>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</si>
  <si>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</si>
  <si>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</si>
  <si>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</si>
  <si>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</si>
  <si>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</si>
  <si>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</si>
  <si>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</si>
  <si>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</si>
  <si>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</si>
  <si>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</si>
  <si>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</si>
  <si>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</si>
  <si>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</si>
  <si>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</si>
  <si>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</si>
  <si>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</si>
  <si>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</si>
  <si>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</si>
  <si>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</si>
  <si>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</si>
  <si>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</si>
  <si>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</si>
  <si>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</si>
  <si>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</si>
  <si>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</si>
  <si>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</si>
  <si>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</si>
  <si>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</si>
  <si>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</si>
  <si>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</si>
  <si>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</si>
  <si>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</si>
  <si>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</si>
  <si>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</si>
  <si>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</si>
  <si>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</si>
  <si>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</si>
  <si>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</si>
  <si>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</si>
  <si>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</si>
  <si>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</si>
  <si>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</si>
  <si>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</si>
  <si>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</si>
  <si>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</si>
  <si>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</si>
  <si>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</si>
  <si>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</si>
  <si>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</si>
  <si>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</si>
  <si>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</si>
  <si>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</si>
  <si>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</si>
  <si>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</si>
  <si>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</si>
  <si>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</si>
  <si>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</si>
  <si>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</si>
  <si>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</si>
  <si>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</si>
  <si>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</si>
  <si>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</si>
  <si>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</si>
  <si>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</si>
  <si>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</si>
  <si>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</si>
  <si>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</si>
  <si>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</si>
  <si>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</si>
  <si>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</si>
  <si>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</si>
  <si>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</si>
  <si>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</si>
  <si>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</si>
  <si>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</si>
  <si>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</si>
  <si>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</si>
  <si>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</si>
  <si>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</si>
  <si>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</si>
  <si>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</si>
  <si>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</si>
  <si>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</si>
  <si>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</si>
  <si>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</si>
  <si>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</si>
  <si>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</si>
  <si>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</si>
  <si>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</si>
  <si>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</si>
  <si>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</si>
  <si>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</si>
  <si>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</si>
  <si>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</si>
  <si>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</si>
  <si>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</si>
  <si>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</si>
  <si>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</si>
  <si>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</si>
  <si>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</si>
  <si>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</si>
  <si>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</si>
  <si>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</si>
  <si>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</si>
  <si>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</si>
  <si>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</si>
  <si>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</si>
  <si>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</si>
  <si>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</si>
  <si>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</si>
  <si>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</si>
  <si>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</si>
  <si>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</si>
  <si>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</si>
  <si>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</si>
  <si>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</si>
  <si>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</si>
  <si>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</si>
  <si>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</si>
  <si>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</si>
  <si>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</si>
  <si>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</si>
  <si>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</si>
  <si>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</si>
  <si>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</si>
  <si>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</si>
  <si>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</si>
  <si>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</si>
  <si>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</si>
  <si>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</si>
  <si>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</si>
  <si>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</si>
  <si>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</si>
  <si>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</si>
  <si>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</si>
  <si>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</si>
  <si>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</si>
  <si>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</si>
  <si>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</si>
  <si>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</si>
  <si>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</si>
  <si>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</si>
  <si>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</si>
  <si>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</si>
  <si>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</si>
  <si>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</si>
  <si>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</si>
  <si>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</si>
  <si>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</si>
  <si>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</si>
  <si>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</si>
  <si>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</si>
  <si>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</si>
  <si>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</si>
  <si>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</si>
  <si>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</si>
  <si>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</si>
  <si>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</si>
  <si>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</si>
  <si>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</si>
  <si>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</si>
  <si>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</si>
  <si>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</si>
  <si>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</si>
  <si>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</si>
  <si>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</si>
  <si>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</si>
  <si>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</si>
  <si>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</si>
  <si>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</si>
  <si>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</si>
  <si>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</si>
  <si>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</si>
  <si>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</si>
  <si>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</si>
  <si>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</si>
  <si>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</si>
  <si>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</si>
  <si>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</si>
  <si>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</si>
  <si>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</si>
  <si>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</si>
  <si>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</si>
  <si>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</si>
  <si>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</si>
  <si>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</si>
  <si>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</si>
  <si>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</si>
  <si>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</si>
  <si>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</si>
  <si>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</si>
  <si>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</si>
  <si>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</si>
  <si>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</si>
  <si>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</si>
  <si>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</si>
  <si>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</si>
  <si>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</si>
  <si>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</si>
  <si>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</si>
  <si>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</si>
  <si>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</si>
  <si>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</si>
  <si>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</si>
  <si>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</si>
  <si>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</si>
  <si>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</si>
  <si>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</si>
  <si>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</si>
  <si>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</si>
  <si>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</si>
  <si>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</si>
  <si>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</si>
  <si>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</si>
  <si>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</si>
  <si>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</si>
  <si>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</si>
  <si>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</si>
  <si>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</si>
  <si>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</si>
  <si>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</si>
  <si>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</si>
  <si>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</si>
  <si>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</si>
  <si>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</si>
  <si>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</si>
  <si>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</si>
  <si>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</si>
  <si>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</si>
  <si>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</si>
  <si>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</si>
  <si>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</si>
  <si>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</si>
  <si>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</si>
  <si>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</si>
  <si>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</si>
  <si>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</si>
  <si>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</si>
  <si>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</si>
  <si>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</si>
  <si>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</si>
  <si>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</si>
  <si>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</si>
  <si>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</si>
  <si>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</si>
  <si>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</si>
  <si>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</si>
  <si>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</si>
  <si>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</si>
  <si>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</si>
  <si>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</si>
  <si>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</si>
  <si>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</si>
  <si>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</si>
  <si>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</si>
  <si>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</si>
  <si>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</si>
  <si>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</si>
  <si>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</si>
  <si>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</si>
  <si>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</si>
  <si>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</si>
  <si>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</si>
  <si>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</si>
  <si>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</si>
  <si>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</si>
  <si>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</si>
  <si>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</si>
  <si>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</si>
  <si>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</si>
  <si>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</si>
  <si>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</si>
  <si>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</si>
  <si>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</si>
  <si>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</si>
  <si>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</si>
  <si>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</si>
  <si>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</si>
  <si>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</si>
  <si>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</si>
  <si>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</si>
  <si>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</si>
  <si>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</si>
  <si>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</si>
  <si>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</si>
  <si>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</si>
  <si>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</si>
  <si>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</si>
  <si>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</si>
  <si>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</si>
  <si>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</si>
  <si>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</si>
  <si>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</si>
  <si>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</si>
  <si>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</si>
  <si>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</si>
  <si>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</si>
  <si>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</si>
  <si>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</si>
  <si>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</si>
  <si>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</si>
  <si>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</si>
  <si>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</si>
  <si>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</si>
  <si>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</si>
  <si>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</si>
  <si>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</si>
  <si>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</si>
  <si>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</si>
  <si>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</si>
  <si>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</si>
  <si>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</si>
  <si>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</si>
  <si>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</si>
  <si>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</si>
  <si>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</si>
  <si>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</si>
  <si>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</si>
  <si>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</si>
  <si>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</si>
  <si>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</si>
  <si>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</si>
  <si>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</si>
  <si>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</si>
  <si>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</si>
  <si>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</si>
  <si>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</si>
  <si>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</si>
  <si>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</si>
  <si>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</si>
  <si>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</si>
  <si>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</si>
  <si>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</si>
  <si>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</si>
  <si>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</si>
  <si>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</si>
  <si>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</si>
  <si>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</si>
  <si>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</si>
  <si>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</si>
  <si>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</si>
  <si>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</si>
  <si>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</si>
  <si>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</si>
  <si>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</si>
  <si>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</si>
  <si>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</si>
  <si>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</si>
  <si>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</si>
  <si>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</si>
  <si>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</si>
  <si>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</si>
  <si>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</si>
  <si>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</si>
  <si>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</si>
  <si>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</si>
  <si>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</si>
  <si>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</si>
  <si>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</si>
  <si>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</si>
  <si>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</si>
  <si>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</si>
  <si>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</si>
  <si>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</si>
  <si>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</si>
  <si>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</si>
  <si>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</si>
  <si>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</si>
  <si>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</si>
  <si>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</si>
  <si>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</si>
  <si>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</si>
  <si>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</si>
  <si>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</si>
  <si>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</si>
  <si>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</si>
  <si>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</si>
  <si>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</si>
  <si>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</si>
  <si>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</si>
  <si>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</si>
  <si>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</si>
  <si>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</si>
  <si>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</si>
  <si>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</si>
  <si>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</si>
  <si>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</si>
  <si>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</si>
  <si>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</si>
  <si>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</si>
  <si>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</si>
  <si>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</si>
  <si>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</si>
  <si>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</si>
  <si>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</si>
  <si>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</si>
  <si>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</si>
  <si>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</si>
  <si>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</si>
  <si>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</si>
  <si>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</si>
  <si>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</si>
  <si>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</si>
  <si>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</si>
  <si>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</si>
  <si>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</si>
  <si>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</si>
  <si>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</si>
  <si>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</si>
  <si>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</si>
  <si>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</si>
  <si>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</si>
  <si>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</si>
  <si>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</si>
  <si>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</si>
  <si>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</si>
  <si>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</si>
  <si>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</si>
  <si>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</si>
  <si>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</si>
  <si>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</si>
  <si>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</si>
  <si>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</si>
  <si>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</si>
  <si>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</si>
  <si>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</si>
  <si>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</si>
  <si>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</si>
  <si>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</si>
  <si>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</si>
  <si>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</si>
  <si>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</si>
  <si>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</si>
  <si>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</si>
  <si>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</si>
  <si>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</si>
  <si>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</si>
  <si>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</si>
  <si>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</si>
  <si>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</si>
  <si>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</si>
  <si>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</si>
  <si>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</si>
  <si>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</si>
  <si>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</si>
  <si>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</si>
  <si>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</si>
  <si>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</si>
  <si>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</si>
  <si>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</si>
  <si>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</si>
  <si>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</si>
  <si>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</si>
  <si>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</si>
  <si>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</si>
  <si>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</si>
  <si>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</si>
  <si>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</si>
  <si>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</si>
  <si>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</si>
  <si>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</si>
  <si>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</si>
  <si>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</si>
  <si>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</si>
  <si>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</si>
  <si>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</si>
  <si>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</si>
  <si>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</si>
  <si>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</si>
  <si>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</si>
  <si>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</si>
  <si>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</si>
  <si>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</si>
  <si>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</si>
  <si>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</si>
  <si>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</si>
  <si>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</si>
  <si>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</si>
  <si>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</si>
  <si>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</si>
  <si>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</si>
  <si>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</si>
  <si>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</si>
  <si>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</si>
  <si>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</si>
  <si>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</si>
  <si>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</si>
  <si>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</si>
  <si>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</si>
  <si>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</si>
  <si>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</si>
  <si>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</si>
  <si>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</si>
  <si>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</si>
  <si>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</si>
  <si>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</si>
  <si>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</si>
  <si>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</si>
  <si>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</si>
  <si>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</si>
  <si>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</si>
  <si>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</si>
  <si>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</si>
  <si>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</si>
  <si>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</si>
  <si>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</si>
  <si>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</si>
  <si>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</si>
  <si>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</si>
  <si>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</si>
  <si>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</si>
  <si>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</si>
  <si>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</si>
  <si>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</si>
  <si>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</si>
  <si>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</si>
  <si>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</si>
  <si>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</si>
  <si>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</si>
  <si>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</si>
  <si>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</si>
  <si>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</si>
  <si>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</si>
  <si>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</si>
  <si>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</si>
  <si>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</si>
  <si>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</si>
  <si>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</si>
  <si>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</si>
  <si>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</si>
  <si>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</si>
  <si>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</si>
  <si>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</si>
  <si>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</si>
  <si>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</si>
  <si>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</si>
  <si>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</si>
  <si>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</si>
  <si>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</si>
  <si>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</si>
  <si>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</si>
  <si>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</si>
  <si>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</si>
  <si>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</si>
  <si>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</si>
  <si>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</si>
  <si>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</si>
  <si>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</si>
  <si>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</si>
  <si>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</si>
  <si>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</si>
  <si>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</si>
  <si>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</si>
  <si>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</si>
  <si>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</si>
  <si>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</si>
  <si>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</si>
  <si>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</si>
  <si>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</si>
  <si>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</si>
  <si>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</si>
  <si>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</si>
  <si>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</si>
  <si>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</si>
  <si>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</si>
  <si>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</si>
  <si>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</si>
  <si>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</si>
  <si>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</si>
  <si>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</si>
  <si>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</si>
  <si>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</si>
  <si>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</si>
  <si>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</si>
  <si>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</si>
  <si>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</si>
  <si>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</si>
  <si>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</si>
  <si>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</si>
  <si>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</si>
  <si>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</si>
  <si>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</si>
  <si>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</si>
  <si>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</si>
  <si>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</si>
  <si>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</si>
  <si>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</si>
  <si>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</si>
  <si>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</si>
  <si>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</si>
  <si>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</si>
  <si>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</si>
  <si>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</si>
  <si>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</si>
  <si>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</si>
  <si>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</si>
  <si>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</si>
  <si>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</si>
  <si>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</si>
  <si>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</si>
  <si>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</si>
  <si>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</si>
  <si>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</si>
  <si>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</si>
  <si>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</si>
  <si>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</si>
  <si>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</si>
  <si>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</si>
  <si>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</si>
  <si>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</si>
  <si>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</si>
  <si>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</si>
  <si>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</si>
  <si>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</si>
  <si>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</si>
  <si>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</si>
  <si>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</si>
  <si>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</si>
  <si>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</si>
  <si>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</si>
  <si>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</si>
  <si>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</si>
  <si>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</si>
  <si>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</si>
  <si>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</si>
  <si>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</si>
  <si>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</si>
  <si>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</si>
  <si>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</si>
  <si>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</si>
  <si>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</si>
  <si>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</si>
  <si>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</si>
  <si>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</si>
  <si>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</si>
  <si>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</si>
  <si>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</si>
  <si>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</si>
  <si>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</si>
  <si>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</si>
  <si>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</si>
  <si>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</si>
  <si>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</si>
  <si>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</si>
  <si>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</si>
  <si>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</si>
  <si>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</si>
  <si>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</si>
  <si>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</si>
  <si>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</si>
  <si>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</si>
  <si>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</si>
  <si>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</si>
  <si>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</si>
  <si>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</si>
  <si>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</si>
  <si>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</si>
  <si>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</si>
  <si>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</si>
  <si>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</si>
  <si>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</si>
  <si>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</si>
  <si>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</si>
  <si>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</si>
  <si>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</si>
  <si>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</si>
  <si>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</si>
  <si>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</si>
  <si>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</si>
  <si>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</si>
  <si>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</si>
  <si>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</si>
  <si>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</si>
  <si>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</si>
  <si>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</si>
  <si>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</si>
  <si>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</si>
  <si>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</si>
  <si>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</si>
  <si>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</si>
  <si>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</si>
  <si>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</si>
  <si>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</si>
  <si>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</si>
  <si>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</si>
  <si>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</si>
  <si>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</si>
  <si>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</si>
  <si>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</si>
  <si>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</si>
  <si>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</si>
  <si>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</si>
  <si>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</si>
  <si>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</si>
  <si>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</si>
  <si>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</si>
  <si>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</si>
  <si>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</si>
  <si>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</si>
  <si>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</si>
  <si>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</si>
  <si>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</si>
  <si>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</si>
  <si>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</si>
  <si>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</si>
  <si>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</si>
  <si>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</si>
  <si>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</si>
  <si>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</si>
  <si>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</si>
  <si>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</si>
  <si>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</si>
  <si>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</si>
  <si>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</si>
  <si>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</si>
  <si>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</si>
  <si>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</si>
  <si>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</si>
  <si>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</si>
  <si>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</si>
  <si>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</si>
  <si>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</si>
  <si>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</si>
  <si>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</si>
  <si>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</si>
  <si>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</si>
  <si>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</si>
  <si>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</si>
  <si>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</si>
  <si>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</si>
  <si>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</si>
  <si>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</si>
  <si>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</si>
  <si>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</si>
  <si>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</si>
  <si>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</si>
  <si>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</si>
  <si>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</si>
  <si>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</si>
  <si>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</si>
  <si>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</si>
  <si>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</si>
  <si>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</si>
  <si>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</si>
  <si>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</si>
  <si>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</si>
  <si>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</si>
  <si>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</si>
  <si>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</si>
  <si>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</si>
  <si>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</si>
  <si>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</si>
  <si>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</si>
  <si>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</si>
  <si>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</si>
  <si>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</si>
  <si>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</si>
  <si>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</si>
  <si>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</si>
  <si>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</si>
  <si>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</si>
  <si>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</si>
  <si>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</si>
  <si>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</si>
  <si>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</si>
  <si>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</si>
  <si>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</si>
  <si>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</si>
  <si>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</si>
  <si>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</si>
  <si>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</si>
  <si>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</si>
  <si>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</si>
  <si>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</si>
  <si>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</si>
  <si>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</si>
  <si>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</si>
  <si>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</si>
  <si>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</si>
  <si>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</si>
  <si>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</si>
  <si>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</si>
  <si>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</si>
  <si>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</si>
  <si>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</si>
  <si>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</si>
  <si>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</si>
  <si>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</si>
  <si>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</si>
  <si>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</si>
  <si>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</si>
  <si>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</si>
  <si>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</si>
  <si>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</si>
  <si>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</si>
  <si>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</si>
  <si>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</si>
  <si>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</si>
  <si>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</si>
  <si>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</si>
  <si>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</si>
  <si>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</si>
  <si>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</si>
  <si>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</si>
  <si>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</si>
  <si>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</si>
  <si>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</si>
  <si>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</si>
  <si>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</si>
  <si>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</si>
  <si>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</si>
  <si>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</si>
  <si>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</si>
  <si>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</si>
  <si>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</si>
  <si>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</si>
  <si>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</si>
  <si>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</si>
  <si>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</si>
  <si>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</si>
  <si>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</si>
  <si>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</si>
  <si>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</si>
  <si>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</si>
  <si>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</si>
  <si>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</si>
  <si>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</si>
  <si>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</si>
  <si>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</si>
  <si>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</si>
  <si>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</si>
  <si>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</si>
  <si>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</si>
  <si>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</si>
  <si>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</si>
  <si>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</si>
  <si>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</si>
  <si>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</si>
  <si>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</si>
  <si>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</si>
  <si>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</si>
  <si>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</si>
  <si>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</si>
  <si>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</si>
  <si>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</si>
  <si>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</si>
  <si>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</si>
  <si>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</si>
  <si>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</si>
  <si>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</si>
  <si>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</si>
  <si>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</si>
  <si>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</si>
  <si>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</si>
  <si>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</si>
  <si>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</si>
  <si>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</si>
  <si>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</si>
  <si>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</si>
  <si>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</si>
  <si>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</si>
  <si>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</si>
  <si>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</si>
  <si>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</si>
  <si>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</si>
  <si>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</si>
  <si>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</si>
  <si>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</si>
  <si>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</si>
  <si>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</si>
  <si>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</si>
  <si>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</si>
  <si>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</si>
  <si>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</si>
  <si>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</si>
  <si>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</si>
  <si>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</si>
  <si>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</si>
  <si>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</si>
  <si>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</si>
  <si>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</si>
  <si>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</si>
  <si>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</si>
  <si>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</si>
  <si>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</si>
  <si>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</si>
  <si>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</si>
  <si>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</si>
  <si>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</si>
  <si>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</si>
  <si>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</si>
  <si>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</si>
  <si>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</si>
  <si>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</si>
  <si>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</si>
  <si>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</si>
  <si>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</si>
  <si>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</si>
  <si>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</si>
  <si>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</si>
  <si>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</si>
  <si>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</si>
  <si>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</si>
  <si>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</si>
  <si>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</si>
  <si>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</si>
  <si>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</si>
  <si>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</si>
  <si>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</si>
  <si>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</si>
  <si>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</si>
  <si>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</si>
  <si>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</si>
  <si>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</si>
  <si>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</si>
  <si>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</si>
  <si>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</si>
  <si>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</si>
  <si>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</si>
  <si>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</si>
  <si>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</si>
  <si>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</si>
  <si>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</si>
  <si>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</si>
  <si>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</si>
  <si>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</si>
  <si>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</si>
  <si>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</si>
  <si>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</si>
  <si>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</si>
  <si>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</si>
  <si>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</si>
  <si>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</si>
  <si>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</si>
  <si>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</si>
  <si>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</si>
  <si>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</si>
  <si>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</si>
  <si>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</si>
  <si>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</si>
  <si>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</si>
  <si>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</si>
  <si>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</si>
  <si>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</si>
  <si>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</si>
  <si>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</si>
  <si>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</si>
  <si>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</si>
  <si>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</si>
  <si>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</si>
  <si>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</si>
  <si>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</si>
  <si>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</si>
  <si>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</si>
  <si>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</si>
  <si>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</si>
  <si>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</si>
  <si>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</si>
  <si>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</si>
  <si>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</si>
  <si>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</si>
  <si>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</si>
  <si>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</si>
  <si>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</si>
  <si>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</si>
  <si>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</si>
  <si>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</si>
  <si>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</si>
  <si>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</si>
  <si>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</si>
  <si>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</si>
  <si>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</si>
  <si>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</si>
  <si>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</si>
  <si>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</si>
  <si>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</si>
  <si>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</si>
  <si>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</si>
  <si>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</si>
  <si>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</si>
  <si>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</si>
  <si>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</si>
  <si>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</si>
  <si>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</si>
  <si>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</si>
  <si>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</si>
  <si>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</si>
  <si>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</si>
  <si>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</si>
  <si>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</si>
  <si>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</si>
  <si>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</si>
  <si>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</si>
  <si>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</si>
  <si>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</si>
  <si>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</si>
  <si>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</si>
  <si>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</si>
  <si>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</si>
  <si>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</si>
  <si>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</si>
  <si>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</si>
  <si>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</si>
  <si>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</si>
  <si>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</si>
  <si>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</si>
  <si>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</si>
  <si>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</si>
  <si>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</si>
  <si>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</si>
  <si>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</si>
  <si>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</si>
  <si>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</si>
  <si>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</si>
  <si>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</si>
  <si>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</si>
  <si>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</si>
  <si>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</si>
  <si>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</si>
  <si>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</si>
  <si>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</si>
  <si>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</si>
  <si>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</si>
  <si>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</si>
  <si>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</si>
  <si>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</si>
  <si>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</si>
  <si>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</si>
  <si>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</si>
  <si>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</si>
  <si>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</si>
  <si>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</si>
  <si>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</si>
  <si>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</si>
  <si>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</si>
  <si>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</si>
  <si>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</si>
  <si>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</si>
  <si>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</si>
  <si>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</si>
  <si>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</si>
  <si>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</si>
  <si>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</si>
  <si>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</si>
  <si>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</si>
  <si>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</si>
  <si>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</si>
  <si>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</si>
  <si>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</si>
  <si>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</si>
  <si>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</si>
  <si>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</si>
  <si>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</si>
  <si>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</si>
  <si>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</si>
  <si>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</si>
  <si>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</si>
  <si>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</si>
  <si>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</si>
  <si>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</si>
  <si>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</si>
  <si>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</si>
  <si>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</si>
  <si>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</si>
  <si>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</si>
  <si>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</si>
  <si>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</si>
  <si>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</si>
  <si>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</si>
  <si>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</si>
  <si>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</si>
  <si>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</si>
  <si>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</si>
  <si>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</si>
  <si>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</si>
  <si>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</si>
  <si>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</si>
  <si>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</si>
  <si>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</si>
  <si>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</si>
  <si>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</si>
  <si>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</si>
  <si>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</si>
  <si>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</si>
  <si>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</si>
  <si>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</si>
  <si>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</si>
  <si>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</si>
  <si>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</si>
  <si>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</si>
  <si>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</si>
  <si>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</si>
  <si>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</si>
  <si>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</si>
  <si>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</si>
  <si>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</si>
  <si>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</si>
  <si>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</si>
  <si>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</si>
  <si>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</si>
  <si>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</si>
  <si>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</si>
  <si>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</si>
  <si>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</si>
  <si>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</si>
  <si>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</si>
  <si>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</si>
  <si>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</si>
  <si>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</si>
  <si>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</si>
  <si>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</si>
  <si>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</si>
  <si>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</si>
  <si>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</si>
  <si>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</si>
  <si>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</si>
  <si>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</si>
  <si>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</si>
  <si>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</si>
  <si>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</si>
  <si>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</si>
  <si>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</si>
  <si>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</si>
  <si>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</si>
  <si>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</si>
  <si>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</si>
  <si>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</si>
  <si>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</si>
  <si>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</si>
  <si>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</si>
  <si>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</si>
  <si>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</si>
  <si>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</si>
  <si>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</si>
  <si>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</si>
  <si>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</si>
  <si>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</si>
  <si>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</si>
  <si>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</si>
  <si>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</si>
  <si>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</si>
  <si>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</si>
  <si>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</si>
  <si>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</si>
  <si>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</si>
  <si>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</si>
  <si>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</si>
  <si>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</si>
  <si>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</si>
  <si>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</si>
  <si>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</si>
  <si>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</si>
  <si>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</si>
  <si>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</si>
  <si>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</si>
  <si>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</si>
  <si>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</si>
  <si>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</si>
  <si>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</si>
  <si>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</si>
  <si>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</si>
  <si>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</si>
  <si>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</si>
  <si>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</si>
  <si>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</si>
  <si>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</si>
  <si>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</si>
  <si>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</si>
  <si>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</si>
  <si>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</si>
  <si>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</si>
  <si>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</si>
  <si>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</si>
  <si>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</si>
  <si>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</si>
  <si>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</si>
  <si>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</si>
  <si>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</si>
  <si>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</si>
  <si>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</si>
  <si>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</si>
  <si>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</si>
  <si>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</si>
  <si>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</si>
  <si>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</si>
  <si>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</si>
  <si>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</si>
  <si>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</si>
  <si>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</si>
  <si>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</si>
  <si>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</si>
  <si>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</si>
  <si>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</si>
  <si>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</si>
  <si>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</si>
  <si>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</si>
  <si>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</si>
  <si>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</si>
  <si>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</si>
  <si>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</si>
  <si>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</si>
  <si>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</si>
  <si>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</si>
  <si>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</si>
  <si>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</si>
  <si>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</si>
  <si>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</si>
  <si>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</si>
  <si>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</si>
  <si>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</si>
  <si>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</si>
  <si>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</si>
  <si>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</si>
  <si>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</si>
  <si>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</si>
  <si>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</si>
  <si>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</si>
  <si>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</si>
  <si>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</si>
  <si>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</si>
  <si>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</si>
  <si>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</si>
  <si>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</si>
  <si>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</si>
  <si>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</si>
  <si>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</si>
  <si>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</si>
  <si>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</si>
  <si>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</si>
  <si>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</si>
  <si>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</si>
  <si>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</si>
  <si>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</si>
  <si>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</si>
  <si>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</si>
  <si>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</si>
  <si>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</si>
  <si>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</si>
  <si>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</si>
  <si>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</si>
  <si>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</si>
  <si>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</si>
  <si>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</si>
  <si>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</si>
  <si>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</si>
  <si>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</si>
  <si>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</si>
  <si>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</si>
  <si>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</si>
  <si>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</si>
  <si>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</si>
  <si>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</si>
  <si>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</si>
  <si>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</si>
  <si>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</si>
  <si>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</si>
  <si>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</si>
  <si>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</si>
  <si>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</si>
  <si>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</si>
  <si>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</si>
  <si>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</si>
  <si>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</si>
  <si>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</si>
  <si>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</si>
  <si>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</si>
  <si>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</si>
  <si>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</si>
  <si>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</si>
  <si>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</si>
  <si>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</si>
  <si>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</si>
  <si>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</si>
  <si>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</si>
  <si>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</si>
  <si>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</si>
  <si>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</si>
  <si>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</si>
  <si>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</si>
  <si>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</si>
  <si>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</si>
  <si>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</si>
  <si>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</si>
  <si>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</si>
  <si>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</si>
  <si>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</si>
  <si>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</si>
  <si>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</si>
  <si>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</si>
  <si>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</si>
  <si>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</si>
  <si>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</si>
  <si>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</si>
  <si>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</si>
  <si>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</si>
  <si>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</si>
  <si>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</si>
  <si>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</si>
  <si>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</si>
  <si>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</si>
  <si>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</si>
  <si>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</si>
  <si>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</si>
  <si>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</si>
  <si>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</si>
  <si>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</si>
  <si>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</si>
  <si>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</si>
  <si>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</si>
  <si>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</si>
  <si>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</si>
  <si>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</si>
  <si>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</si>
  <si>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</si>
  <si>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</si>
  <si>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</si>
  <si>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</si>
  <si>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</si>
  <si>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</si>
  <si>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</si>
  <si>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</si>
  <si>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</si>
  <si>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</si>
  <si>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</si>
  <si>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</si>
  <si>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</si>
  <si>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</si>
  <si>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</si>
  <si>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</si>
  <si>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</si>
  <si>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</si>
  <si>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</si>
  <si>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</si>
  <si>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</si>
  <si>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</si>
  <si>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</si>
  <si>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</si>
  <si>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</si>
  <si>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</si>
  <si>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</si>
  <si>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</si>
  <si>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</si>
  <si>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</si>
  <si>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</si>
  <si>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</si>
  <si>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</si>
  <si>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</si>
  <si>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</si>
  <si>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</si>
  <si>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</si>
  <si>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</si>
  <si>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</si>
  <si>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</si>
  <si>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</si>
  <si>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</si>
  <si>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</si>
  <si>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</si>
  <si>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</si>
  <si>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</si>
  <si>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</si>
  <si>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</si>
  <si>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</si>
  <si>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</si>
  <si>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</si>
  <si>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</si>
  <si>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</si>
  <si>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</si>
  <si>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</si>
  <si>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</si>
  <si>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</si>
  <si>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</si>
  <si>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</si>
  <si>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</si>
  <si>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</si>
  <si>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</si>
  <si>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</si>
  <si>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</si>
  <si>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</si>
  <si>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</si>
  <si>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</si>
  <si>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</si>
  <si>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</si>
  <si>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</si>
  <si>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</si>
  <si>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</si>
  <si>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</si>
  <si>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</si>
  <si>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</si>
  <si>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</si>
  <si>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</si>
  <si>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</si>
  <si>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</si>
  <si>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</si>
  <si>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</si>
  <si>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</si>
  <si>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</si>
  <si>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</si>
  <si>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</si>
  <si>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</si>
  <si>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</si>
  <si>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</si>
  <si>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</si>
  <si>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</si>
  <si>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</si>
  <si>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</si>
  <si>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</si>
  <si>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</si>
  <si>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</si>
  <si>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</si>
  <si>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</si>
  <si>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</si>
  <si>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</si>
  <si>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</si>
  <si>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</si>
  <si>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</si>
  <si>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</si>
  <si>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</si>
  <si>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</si>
  <si>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</si>
  <si>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</si>
  <si>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</si>
  <si>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</si>
  <si>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</si>
  <si>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</si>
  <si>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</si>
  <si>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</si>
  <si>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</si>
  <si>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</si>
  <si>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</si>
  <si>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</si>
  <si>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</si>
  <si>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</si>
  <si>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</si>
  <si>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</si>
  <si>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</si>
  <si>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</si>
  <si>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</si>
  <si>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</si>
  <si>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</si>
  <si>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</si>
  <si>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</si>
  <si>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</si>
  <si>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</si>
  <si>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</si>
  <si>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</si>
  <si>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</si>
  <si>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</si>
  <si>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</si>
  <si>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</si>
  <si>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</si>
  <si>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</si>
  <si>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</si>
  <si>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</si>
  <si>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</si>
  <si>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</si>
  <si>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</si>
  <si>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</si>
  <si>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</si>
  <si>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</si>
  <si>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</si>
  <si>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</si>
  <si>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</si>
  <si>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</si>
  <si>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</si>
  <si>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</si>
  <si>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</si>
  <si>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</si>
  <si>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</si>
  <si>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</si>
  <si>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</si>
  <si>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</si>
  <si>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</si>
  <si>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</si>
  <si>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</si>
  <si>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</si>
  <si>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</si>
  <si>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</si>
  <si>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</si>
  <si>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</si>
  <si>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</si>
  <si>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</si>
  <si>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</si>
  <si>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</si>
  <si>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</si>
  <si>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</si>
  <si>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</si>
  <si>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</si>
  <si>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</si>
  <si>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</si>
  <si>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</si>
  <si>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</si>
  <si>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</si>
  <si>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</si>
  <si>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</si>
  <si>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</si>
  <si>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</si>
  <si>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</si>
  <si>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</si>
  <si>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</si>
  <si>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</si>
  <si>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</si>
  <si>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</si>
  <si>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</si>
  <si>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</si>
  <si>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</si>
  <si>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</si>
  <si>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</si>
  <si>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</si>
  <si>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</si>
  <si>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</si>
  <si>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</si>
  <si>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</si>
  <si>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</si>
  <si>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</si>
  <si>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</si>
  <si>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</si>
  <si>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</si>
  <si>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</si>
  <si>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</si>
  <si>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</si>
  <si>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</si>
  <si>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</si>
  <si>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</si>
  <si>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</si>
  <si>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</si>
  <si>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</si>
  <si>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</si>
  <si>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</si>
  <si>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</si>
  <si>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</si>
  <si>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</si>
  <si>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</si>
  <si>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</si>
  <si>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</si>
  <si>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</si>
  <si>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</si>
  <si>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</si>
  <si>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</si>
  <si>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</si>
  <si>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</si>
  <si>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</si>
  <si>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</si>
  <si>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</si>
  <si>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</si>
  <si>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</si>
  <si>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</si>
  <si>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</si>
  <si>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</si>
  <si>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</si>
  <si>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</si>
  <si>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</si>
  <si>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</si>
  <si>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</si>
  <si>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</si>
  <si>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</si>
  <si>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</si>
  <si>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</si>
  <si>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</si>
  <si>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</si>
  <si>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</si>
  <si>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</si>
  <si>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</si>
  <si>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</si>
  <si>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</si>
  <si>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</si>
  <si>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</si>
  <si>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</si>
  <si>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</si>
  <si>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</si>
  <si>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</si>
  <si>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</si>
  <si>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</si>
  <si>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</si>
  <si>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</si>
  <si>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</si>
  <si>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</si>
  <si>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</si>
  <si>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</si>
  <si>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</si>
  <si>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</si>
  <si>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</si>
  <si>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</si>
  <si>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</si>
  <si>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</si>
  <si>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</si>
  <si>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</si>
  <si>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</si>
  <si>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</si>
  <si>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</si>
  <si>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</si>
  <si>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</si>
  <si>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</si>
  <si>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</si>
  <si>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</si>
  <si>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</si>
  <si>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</si>
  <si>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</si>
  <si>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</si>
  <si>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</si>
  <si>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</si>
  <si>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</si>
  <si>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</si>
  <si>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</si>
  <si>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</si>
  <si>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</si>
  <si>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</si>
  <si>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</si>
  <si>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</si>
  <si>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</si>
  <si>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</si>
  <si>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</si>
  <si>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</si>
  <si>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</si>
  <si>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</si>
  <si>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</si>
  <si>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</si>
  <si>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</si>
  <si>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</si>
  <si>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</si>
  <si>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</si>
  <si>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</si>
  <si>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</si>
  <si>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</si>
  <si>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</si>
  <si>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</si>
  <si>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</si>
  <si>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</si>
  <si>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</si>
  <si>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</si>
  <si>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</si>
  <si>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</si>
  <si>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</si>
  <si>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</si>
  <si>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</si>
  <si>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</si>
  <si>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</si>
  <si>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</si>
  <si>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</si>
  <si>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</si>
  <si>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</si>
  <si>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</si>
  <si>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</si>
  <si>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</si>
  <si>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</si>
  <si>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</si>
  <si>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</si>
  <si>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</si>
  <si>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</si>
  <si>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</si>
  <si>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</si>
  <si>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</si>
  <si>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</si>
  <si>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</si>
  <si>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</si>
  <si>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</si>
  <si>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</si>
  <si>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</si>
  <si>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</si>
  <si>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</si>
  <si>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</si>
  <si>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</si>
  <si>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</si>
  <si>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</si>
  <si>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</si>
  <si>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</si>
  <si>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</si>
  <si>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</si>
  <si>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</si>
  <si>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</si>
  <si>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</si>
  <si>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</si>
  <si>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</si>
  <si>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</si>
  <si>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</si>
  <si>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</si>
  <si>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</si>
  <si>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</si>
  <si>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</si>
  <si>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</si>
  <si>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</si>
  <si>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</si>
  <si>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</si>
  <si>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</si>
  <si>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</si>
  <si>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</si>
  <si>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</si>
  <si>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</si>
  <si>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</si>
  <si>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</si>
  <si>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</si>
  <si>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</si>
  <si>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</si>
  <si>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</si>
  <si>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</si>
  <si>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</si>
  <si>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</si>
  <si>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</si>
  <si>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</si>
  <si>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</si>
  <si>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</si>
  <si>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</si>
  <si>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</si>
  <si>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</si>
  <si>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</si>
  <si>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</si>
  <si>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</si>
  <si>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</si>
  <si>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</si>
  <si>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</si>
  <si>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</si>
  <si>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</si>
  <si>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</si>
  <si>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</si>
  <si>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</si>
  <si>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</si>
  <si>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</si>
  <si>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</si>
  <si>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</si>
  <si>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</si>
  <si>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</si>
  <si>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</si>
  <si>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</si>
  <si>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</si>
  <si>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</si>
  <si>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</si>
  <si>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</si>
  <si>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</si>
  <si>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</si>
  <si>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</si>
  <si>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</si>
  <si>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</si>
  <si>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</si>
  <si>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</si>
  <si>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</si>
  <si>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</si>
  <si>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</si>
  <si>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</si>
  <si>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</si>
  <si>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</si>
  <si>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</si>
  <si>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</si>
  <si>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</si>
  <si>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</si>
  <si>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</si>
  <si>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</si>
  <si>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</si>
  <si>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</si>
  <si>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</si>
  <si>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</si>
  <si>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</si>
  <si>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</si>
  <si>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</si>
  <si>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</si>
  <si>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</si>
  <si>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</si>
  <si>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</si>
  <si>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</si>
  <si>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</si>
  <si>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</si>
  <si>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</si>
  <si>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</si>
  <si>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</si>
  <si>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</si>
  <si>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</si>
  <si>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</si>
  <si>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</si>
  <si>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</si>
  <si>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</si>
  <si>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</si>
  <si>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</si>
  <si>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</si>
  <si>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</si>
  <si>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</si>
  <si>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</si>
  <si>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</si>
  <si>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</si>
  <si>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</si>
  <si>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</si>
  <si>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</si>
  <si>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</si>
  <si>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</si>
  <si>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</si>
  <si>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</si>
  <si>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</si>
  <si>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</si>
  <si>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</si>
  <si>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</si>
  <si>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</si>
  <si>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</si>
  <si>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</si>
  <si>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</si>
  <si>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</si>
  <si>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</si>
  <si>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</si>
  <si>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</si>
  <si>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</si>
  <si>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</si>
  <si>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</si>
  <si>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</si>
  <si>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</si>
  <si>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</si>
  <si>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</si>
  <si>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</si>
  <si>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</si>
  <si>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</si>
  <si>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</si>
  <si>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</si>
  <si>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</si>
  <si>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</si>
  <si>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</si>
  <si>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</si>
  <si>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</si>
  <si>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</si>
  <si>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</si>
  <si>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</si>
  <si>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</si>
  <si>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</si>
  <si>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</si>
  <si>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</si>
  <si>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</si>
  <si>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</si>
  <si>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</si>
  <si>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</si>
  <si>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</si>
  <si>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</si>
  <si>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</si>
  <si>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</si>
  <si>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</si>
  <si>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</si>
  <si>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</si>
  <si>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</si>
  <si>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</si>
  <si>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</si>
  <si>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</si>
  <si>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</si>
  <si>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</si>
  <si>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</si>
  <si>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</si>
  <si>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</si>
  <si>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</si>
  <si>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</si>
  <si>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</si>
  <si>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</si>
  <si>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</si>
  <si>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</si>
  <si>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</si>
  <si>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</si>
  <si>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</si>
  <si>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</si>
  <si>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</si>
  <si>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</si>
  <si>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</si>
  <si>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</si>
  <si>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</si>
  <si>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</si>
  <si>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</si>
  <si>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</si>
  <si>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</si>
  <si>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</si>
  <si>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</si>
  <si>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</si>
  <si>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</si>
  <si>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</si>
  <si>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</si>
  <si>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</si>
  <si>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</si>
  <si>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</si>
  <si>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</si>
  <si>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</si>
  <si>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</si>
  <si>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</si>
  <si>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</si>
  <si>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</si>
  <si>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</si>
  <si>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</si>
  <si>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</si>
  <si>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</si>
  <si>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</si>
  <si>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</si>
  <si>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</si>
  <si>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</si>
  <si>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</si>
  <si>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</si>
  <si>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</si>
  <si>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</si>
  <si>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</si>
  <si>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</si>
  <si>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</si>
  <si>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</si>
  <si>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</si>
  <si>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</si>
  <si>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</si>
  <si>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</si>
  <si>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</si>
  <si>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</si>
  <si>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</si>
  <si>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</si>
  <si>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</si>
  <si>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</si>
  <si>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</si>
  <si>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</si>
  <si>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</si>
  <si>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</si>
  <si>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</si>
  <si>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</si>
  <si>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</si>
  <si>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</si>
  <si>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</si>
  <si>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</si>
  <si>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</si>
  <si>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</si>
  <si>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</si>
  <si>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</si>
  <si>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</si>
  <si>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</si>
  <si>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</si>
  <si>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</si>
  <si>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</si>
  <si>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</si>
  <si>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</si>
  <si>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</si>
  <si>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</si>
  <si>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</si>
  <si>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</si>
  <si>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</si>
  <si>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</si>
  <si>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</si>
  <si>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</si>
  <si>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</si>
  <si>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</si>
  <si>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</si>
  <si>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</si>
  <si>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</si>
  <si>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</si>
  <si>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</si>
  <si>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</si>
  <si>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</si>
  <si>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</si>
  <si>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</si>
  <si>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</si>
  <si>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</si>
  <si>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</si>
  <si>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</si>
  <si>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</si>
  <si>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</si>
  <si>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</si>
  <si>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</si>
  <si>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</si>
  <si>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</si>
  <si>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</si>
  <si>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</si>
  <si>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</si>
  <si>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</si>
  <si>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</si>
  <si>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</si>
  <si>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</si>
  <si>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</si>
  <si>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</si>
  <si>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</si>
  <si>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</si>
  <si>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</si>
  <si>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</si>
  <si>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</si>
  <si>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</si>
  <si>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</si>
  <si>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</si>
  <si>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</si>
  <si>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</si>
  <si>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</si>
  <si>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</si>
  <si>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</si>
  <si>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</si>
  <si>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</si>
  <si>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</si>
  <si>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</si>
  <si>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</si>
  <si>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</si>
  <si>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</si>
  <si>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</si>
  <si>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</si>
  <si>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</si>
  <si>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</si>
  <si>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</si>
  <si>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</si>
  <si>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</si>
  <si>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</si>
  <si>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</si>
  <si>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</si>
  <si>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</si>
  <si>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</si>
  <si>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</si>
  <si>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</si>
  <si>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</si>
  <si>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</si>
  <si>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</si>
  <si>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</si>
  <si>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</si>
  <si>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</si>
  <si>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</si>
  <si>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</si>
  <si>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</si>
  <si>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</si>
  <si>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</si>
  <si>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</si>
  <si>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</si>
  <si>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</si>
  <si>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</si>
  <si>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</si>
  <si>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</si>
  <si>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</si>
  <si>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</si>
  <si>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</si>
  <si>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</si>
  <si>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</si>
  <si>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</si>
  <si>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</si>
  <si>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</si>
  <si>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</si>
  <si>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</si>
  <si>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</si>
  <si>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</si>
  <si>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</si>
  <si>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</si>
  <si>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</si>
  <si>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</si>
  <si>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</si>
  <si>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</si>
  <si>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</si>
  <si>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</si>
  <si>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</si>
  <si>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</si>
  <si>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</si>
  <si>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</si>
  <si>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</si>
  <si>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</si>
  <si>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</si>
  <si>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</si>
  <si>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</si>
  <si>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</si>
  <si>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</si>
  <si>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</si>
  <si>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</si>
  <si>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</si>
  <si>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</si>
  <si>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</si>
  <si>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</si>
  <si>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</si>
  <si>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</si>
  <si>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</si>
  <si>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</si>
  <si>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</si>
  <si>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</si>
  <si>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</si>
  <si>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</si>
  <si>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</si>
  <si>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</si>
  <si>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</si>
  <si>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</si>
  <si>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</si>
  <si>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</si>
  <si>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</si>
  <si>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</si>
  <si>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</si>
  <si>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</si>
  <si>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</si>
  <si>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</si>
  <si>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</si>
  <si>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</si>
  <si>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</si>
  <si>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</si>
  <si>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</si>
  <si>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</si>
  <si>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</si>
  <si>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</si>
  <si>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</si>
  <si>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</si>
  <si>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</si>
  <si>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</si>
  <si>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</si>
  <si>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</si>
  <si>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</si>
  <si>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</si>
  <si>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</si>
  <si>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</si>
  <si>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</si>
  <si>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</si>
  <si>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</si>
  <si>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</si>
  <si>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</si>
  <si>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</si>
  <si>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</si>
  <si>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</si>
  <si>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</si>
  <si>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</si>
  <si>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</si>
  <si>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</si>
  <si>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</si>
  <si>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</si>
  <si>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</si>
  <si>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</si>
  <si>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</si>
  <si>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</si>
  <si>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</si>
  <si>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</si>
  <si>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</si>
  <si>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</si>
  <si>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</si>
  <si>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</si>
  <si>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</si>
  <si>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</si>
  <si>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</si>
  <si>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</si>
  <si>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</si>
  <si>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</si>
  <si>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</si>
  <si>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</si>
  <si>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</si>
  <si>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</si>
  <si>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</si>
  <si>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</si>
  <si>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</si>
  <si>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</si>
  <si>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</si>
  <si>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</si>
  <si>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</si>
  <si>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</si>
  <si>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</si>
  <si>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</si>
  <si>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</si>
  <si>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</si>
  <si>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</si>
  <si>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</si>
  <si>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</si>
  <si>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</si>
  <si>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</si>
  <si>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</si>
  <si>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</si>
  <si>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</si>
  <si>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</si>
  <si>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</si>
  <si>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</si>
  <si>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</si>
  <si>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</si>
  <si>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</si>
  <si>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</si>
  <si>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</si>
  <si>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</si>
  <si>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</si>
  <si>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</si>
  <si>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</si>
  <si>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</si>
  <si>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</si>
  <si>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</si>
  <si>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</si>
  <si>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</si>
  <si>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</si>
  <si>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</si>
  <si>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</si>
  <si>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</si>
  <si>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</si>
  <si>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</si>
  <si>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</si>
  <si>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</si>
  <si>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</si>
  <si>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</si>
  <si>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</si>
  <si>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</si>
  <si>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</si>
  <si>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</si>
  <si>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</si>
  <si>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</si>
  <si>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</si>
  <si>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</si>
  <si>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</si>
  <si>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</si>
  <si>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</si>
  <si>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</si>
  <si>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</si>
  <si>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</si>
  <si>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</si>
  <si>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</si>
  <si>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</si>
  <si>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</si>
  <si>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</si>
  <si>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</si>
  <si>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</si>
  <si>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</si>
  <si>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</si>
  <si>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</si>
  <si>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</si>
  <si>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</si>
  <si>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</si>
  <si>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</si>
  <si>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</si>
  <si>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</si>
  <si>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</si>
  <si>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</si>
  <si>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</si>
  <si>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</si>
  <si>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</si>
  <si>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</si>
  <si>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</si>
  <si>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</si>
  <si>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</si>
  <si>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</si>
  <si>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</si>
  <si>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</si>
  <si>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</si>
  <si>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</si>
  <si>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</si>
  <si>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</si>
  <si>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</si>
  <si>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</si>
  <si>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</si>
  <si>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</si>
  <si>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</si>
  <si>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</si>
  <si>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</si>
  <si>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</si>
  <si>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</si>
  <si>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</si>
  <si>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</si>
  <si>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</si>
  <si>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</si>
  <si>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</si>
  <si>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</si>
  <si>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</si>
  <si>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</si>
  <si>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</si>
  <si>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</si>
  <si>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</si>
  <si>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</si>
  <si>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</si>
  <si>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</si>
  <si>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</si>
  <si>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</si>
  <si>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</si>
  <si>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</si>
  <si>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</si>
  <si>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</si>
  <si>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</si>
  <si>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</si>
  <si>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</si>
  <si>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</si>
  <si>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</si>
  <si>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</si>
  <si>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</si>
  <si>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</si>
  <si>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</si>
  <si>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</si>
  <si>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</si>
  <si>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</si>
  <si>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</si>
  <si>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</si>
  <si>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</si>
  <si>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</si>
  <si>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</si>
  <si>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</si>
  <si>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</si>
  <si>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</si>
  <si>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</si>
  <si>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</si>
  <si>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</si>
  <si>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</si>
  <si>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</si>
  <si>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</si>
  <si>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</si>
  <si>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</si>
  <si>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</si>
  <si>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</si>
  <si>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</si>
  <si>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</si>
  <si>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</si>
  <si>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</si>
  <si>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</si>
  <si>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</si>
  <si>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</si>
  <si>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</si>
  <si>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</si>
  <si>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</si>
  <si>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</si>
  <si>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</si>
  <si>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</si>
  <si>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</si>
  <si>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</si>
  <si>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</si>
  <si>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</si>
  <si>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</si>
  <si>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</si>
  <si>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</si>
  <si>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</si>
  <si>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</si>
  <si>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</si>
  <si>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</si>
  <si>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</si>
  <si>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</si>
  <si>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</si>
  <si>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</si>
  <si>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</si>
  <si>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</si>
  <si>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</si>
  <si>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</si>
  <si>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</si>
  <si>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</si>
  <si>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</si>
  <si>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</si>
  <si>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</si>
  <si>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</si>
  <si>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</si>
  <si>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</si>
  <si>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</si>
  <si>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</si>
  <si>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</si>
  <si>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</si>
  <si>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</si>
  <si>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</si>
  <si>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</si>
  <si>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</si>
  <si>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</si>
  <si>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</si>
  <si>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</si>
  <si>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</si>
  <si>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</si>
  <si>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</si>
  <si>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</si>
  <si>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</si>
  <si>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</si>
  <si>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</si>
  <si>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</si>
  <si>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</si>
  <si>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</si>
  <si>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</si>
  <si>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</si>
  <si>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</si>
  <si>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</si>
  <si>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</si>
  <si>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</si>
  <si>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</si>
  <si>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</si>
  <si>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</si>
  <si>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</si>
  <si>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</si>
  <si>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</si>
  <si>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</si>
  <si>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</si>
  <si>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</si>
  <si>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</si>
  <si>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</si>
  <si>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</si>
  <si>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</si>
  <si>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</si>
  <si>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</si>
  <si>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</si>
  <si>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</si>
  <si>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</si>
  <si>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</si>
  <si>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</si>
  <si>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</si>
  <si>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</si>
  <si>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</si>
  <si>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</si>
  <si>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</si>
  <si>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</si>
  <si>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</si>
  <si>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</si>
  <si>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</si>
  <si>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</si>
  <si>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</si>
  <si>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</si>
  <si>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</si>
  <si>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</si>
  <si>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</si>
  <si>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</si>
  <si>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</si>
  <si>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</si>
  <si>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</si>
  <si>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</si>
  <si>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</si>
  <si>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</si>
  <si>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</si>
  <si>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</si>
  <si>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</si>
  <si>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</si>
  <si>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</si>
  <si>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</si>
  <si>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</si>
  <si>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</si>
  <si>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</si>
  <si>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</si>
  <si>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</si>
  <si>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</si>
  <si>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</si>
  <si>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</si>
  <si>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</si>
  <si>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</si>
  <si>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</si>
  <si>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</si>
  <si>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</si>
  <si>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</si>
  <si>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</si>
  <si>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</si>
  <si>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</si>
  <si>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</si>
  <si>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</si>
  <si>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</si>
  <si>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</si>
  <si>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</si>
  <si>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</si>
  <si>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</si>
  <si>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</si>
  <si>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</si>
  <si>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</si>
  <si>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</si>
  <si>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</si>
  <si>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</si>
  <si>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</si>
  <si>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</si>
  <si>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</si>
  <si>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</si>
  <si>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</si>
  <si>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</si>
  <si>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</si>
  <si>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</si>
  <si>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</si>
  <si>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</si>
  <si>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</si>
  <si>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</si>
  <si>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</si>
  <si>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</si>
  <si>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</si>
  <si>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</si>
  <si>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</si>
  <si>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</si>
  <si>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</si>
  <si>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</si>
  <si>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</si>
  <si>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</si>
  <si>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</si>
  <si>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</si>
  <si>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</si>
  <si>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</si>
  <si>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</si>
  <si>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</si>
  <si>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</si>
  <si>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</si>
  <si>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</si>
  <si>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</si>
  <si>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</si>
  <si>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</si>
  <si>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</si>
  <si>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</si>
  <si>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</si>
  <si>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</si>
  <si>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</si>
  <si>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</si>
  <si>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</si>
  <si>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</si>
  <si>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</si>
  <si>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</si>
  <si>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</si>
  <si>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</si>
  <si>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</si>
  <si>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</si>
  <si>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</si>
  <si>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</si>
  <si>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</si>
  <si>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</si>
  <si>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</si>
  <si>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</si>
  <si>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</si>
  <si>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</si>
  <si>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</si>
  <si>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</si>
  <si>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</si>
  <si>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</si>
  <si>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</si>
  <si>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</si>
  <si>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</si>
  <si>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</si>
  <si>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</si>
  <si>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</si>
  <si>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</si>
  <si>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</si>
  <si>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</si>
  <si>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</si>
  <si>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</si>
  <si>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</si>
  <si>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</si>
  <si>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</si>
  <si>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</si>
  <si>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</si>
  <si>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</si>
  <si>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</si>
  <si>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</si>
  <si>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</si>
  <si>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</si>
  <si>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</si>
  <si>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</si>
  <si>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</si>
  <si>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</si>
  <si>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</si>
  <si>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</si>
  <si>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</si>
  <si>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</si>
  <si>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</si>
  <si>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</si>
  <si>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</si>
  <si>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</si>
  <si>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</si>
  <si>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</si>
  <si>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</si>
  <si>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</si>
  <si>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</si>
  <si>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</si>
  <si>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</si>
  <si>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</si>
  <si>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</si>
  <si>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</si>
  <si>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</si>
  <si>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</si>
  <si>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</si>
  <si>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</si>
  <si>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</si>
  <si>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</si>
  <si>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</si>
  <si>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</si>
  <si>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</si>
  <si>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</si>
  <si>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</si>
  <si>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</si>
  <si>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</si>
  <si>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</si>
  <si>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</si>
  <si>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</si>
  <si>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</si>
  <si>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</si>
  <si>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</si>
  <si>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</si>
  <si>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</si>
  <si>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</si>
  <si>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</si>
  <si>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</si>
  <si>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</si>
  <si>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</si>
  <si>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</si>
  <si>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</si>
  <si>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</si>
  <si>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</si>
  <si>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</si>
  <si>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</si>
  <si>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</si>
  <si>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</si>
  <si>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</si>
  <si>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</si>
  <si>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</si>
  <si>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</si>
  <si>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</si>
  <si>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</si>
  <si>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</si>
  <si>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</si>
  <si>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</si>
  <si>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</si>
  <si>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</si>
  <si>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</si>
  <si>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</si>
  <si>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</si>
  <si>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</si>
  <si>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</si>
  <si>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</si>
  <si>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</si>
  <si>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</si>
  <si>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</si>
  <si>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</si>
  <si>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</si>
  <si>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</si>
  <si>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</si>
  <si>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</si>
  <si>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</si>
  <si>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</si>
  <si>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</si>
  <si>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</si>
  <si>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</si>
  <si>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</si>
  <si>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</si>
  <si>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</si>
  <si>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</si>
  <si>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</si>
  <si>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</si>
  <si>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</si>
  <si>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</si>
  <si>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</si>
  <si>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</si>
  <si>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</si>
  <si>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</si>
  <si>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</si>
  <si>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</si>
  <si>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</si>
  <si>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</si>
  <si>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</si>
  <si>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</si>
  <si>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</si>
  <si>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</si>
  <si>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</si>
  <si>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</si>
  <si>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</si>
  <si>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</si>
  <si>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</si>
  <si>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</si>
  <si>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</si>
  <si>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</si>
  <si>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</si>
  <si>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</si>
  <si>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</si>
  <si>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</si>
  <si>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</si>
  <si>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</si>
  <si>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</si>
  <si>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</si>
  <si>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</si>
  <si>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</si>
  <si>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</si>
  <si>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</si>
  <si>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</si>
  <si>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</si>
  <si>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</si>
  <si>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</si>
  <si>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</si>
  <si>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</si>
  <si>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</si>
  <si>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</si>
  <si>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</si>
  <si>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</si>
  <si>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</si>
  <si>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</si>
  <si>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</si>
  <si>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</si>
  <si>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</si>
  <si>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</si>
  <si>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</si>
  <si>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</si>
  <si>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</si>
  <si>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</si>
  <si>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</si>
  <si>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</si>
  <si>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</si>
  <si>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</si>
  <si>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</si>
  <si>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</si>
  <si>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</si>
  <si>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</si>
  <si>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</si>
  <si>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</si>
  <si>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</si>
  <si>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</si>
  <si>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</si>
  <si>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</si>
  <si>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</si>
  <si>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</si>
  <si>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</si>
  <si>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</si>
  <si>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</si>
  <si>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</si>
  <si>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</si>
  <si>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</si>
  <si>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</si>
  <si>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</si>
  <si>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</si>
  <si>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</si>
  <si>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</si>
  <si>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</si>
  <si>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</si>
  <si>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</si>
  <si>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</si>
  <si>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</si>
  <si>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</si>
  <si>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</si>
  <si>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</si>
  <si>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</si>
  <si>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</si>
  <si>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</si>
  <si>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</si>
  <si>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</si>
  <si>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</si>
  <si>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</si>
  <si>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</si>
  <si>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</si>
  <si>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</si>
  <si>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</si>
  <si>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</si>
  <si>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</si>
  <si>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</si>
  <si>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</si>
  <si>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</si>
  <si>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</si>
  <si>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</si>
  <si>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</si>
  <si>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</si>
  <si>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</si>
  <si>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</si>
  <si>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</si>
  <si>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</si>
  <si>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</si>
  <si>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</si>
  <si>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</si>
  <si>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</si>
  <si>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</si>
  <si>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</si>
  <si>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</si>
  <si>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</si>
  <si>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</si>
  <si>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</si>
  <si>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</si>
  <si>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</si>
  <si>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</si>
  <si>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</si>
  <si>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</si>
  <si>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</si>
  <si>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</si>
  <si>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</si>
  <si>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</si>
  <si>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</si>
  <si>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</si>
  <si>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</si>
  <si>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</si>
  <si>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</si>
  <si>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</si>
  <si>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</si>
  <si>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</si>
  <si>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</si>
  <si>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</si>
  <si>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</si>
  <si>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</si>
  <si>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</si>
  <si>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</si>
  <si>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</si>
  <si>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</si>
  <si>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</si>
  <si>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</si>
  <si>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</si>
  <si>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</si>
  <si>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</si>
  <si>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</si>
  <si>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</si>
  <si>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</si>
  <si>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</si>
  <si>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</si>
  <si>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</si>
  <si>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</si>
  <si>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</si>
  <si>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</si>
  <si>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</si>
  <si>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</si>
  <si>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</si>
  <si>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</si>
  <si>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</si>
  <si>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</si>
  <si>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</si>
  <si>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</si>
  <si>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</si>
  <si>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</si>
  <si>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</si>
  <si>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</si>
  <si>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</si>
  <si>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</si>
  <si>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</si>
  <si>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</si>
  <si>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</si>
  <si>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</si>
  <si>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</si>
  <si>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</si>
  <si>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</si>
  <si>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</si>
  <si>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</si>
  <si>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</si>
  <si>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</si>
  <si>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</si>
  <si>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</si>
  <si>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</si>
  <si>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</si>
  <si>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</si>
  <si>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</si>
  <si>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</si>
  <si>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</si>
  <si>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</si>
  <si>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</si>
  <si>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</si>
  <si>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</si>
  <si>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</si>
  <si>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</si>
  <si>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</si>
  <si>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</si>
  <si>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</si>
  <si>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</si>
  <si>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</si>
  <si>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</si>
  <si>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</si>
  <si>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</si>
  <si>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</si>
  <si>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</si>
  <si>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</si>
  <si>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</si>
  <si>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</si>
  <si>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</si>
  <si>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</si>
  <si>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</si>
  <si>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</si>
  <si>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</si>
  <si>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</si>
  <si>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</si>
  <si>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</si>
  <si>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</si>
  <si>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</si>
  <si>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</si>
  <si>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</si>
  <si>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</si>
  <si>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</si>
  <si>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</si>
  <si>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</si>
  <si>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</si>
  <si>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</si>
  <si>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</si>
  <si>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</si>
  <si>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</si>
  <si>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</si>
  <si>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</si>
  <si>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</si>
  <si>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</si>
  <si>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</si>
  <si>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</si>
  <si>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</si>
  <si>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</si>
  <si>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</si>
  <si>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</si>
  <si>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</si>
  <si>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</si>
  <si>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</si>
  <si>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</si>
  <si>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</si>
  <si>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</si>
  <si>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</si>
  <si>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</si>
  <si>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</si>
  <si>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</si>
  <si>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</si>
  <si>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</si>
  <si>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</si>
  <si>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</si>
  <si>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</si>
  <si>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</si>
  <si>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</si>
  <si>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</si>
  <si>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</si>
  <si>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</si>
  <si>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</si>
  <si>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</si>
  <si>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</si>
  <si>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</si>
  <si>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</si>
  <si>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</si>
  <si>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</si>
  <si>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</si>
  <si>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</si>
  <si>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</si>
  <si>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</si>
  <si>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</si>
  <si>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</si>
  <si>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</si>
  <si>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</si>
  <si>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</si>
  <si>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</si>
  <si>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</si>
  <si>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</si>
  <si>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</si>
  <si>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</si>
  <si>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</si>
  <si>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</si>
  <si>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</si>
  <si>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</si>
  <si>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</si>
  <si>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</si>
  <si>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</si>
  <si>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</si>
  <si>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</si>
  <si>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</si>
  <si>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</si>
  <si>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</si>
  <si>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</si>
  <si>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</si>
  <si>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</si>
  <si>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</si>
  <si>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</si>
  <si>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</si>
  <si>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</si>
  <si>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</si>
  <si>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</si>
  <si>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</si>
  <si>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</si>
  <si>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</si>
  <si>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</si>
  <si>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</si>
  <si>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</si>
  <si>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</si>
  <si>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</si>
  <si>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</si>
  <si>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</si>
  <si>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</si>
  <si>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</si>
  <si>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</si>
  <si>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</si>
  <si>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</si>
  <si>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</si>
  <si>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</si>
  <si>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</si>
  <si>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</si>
  <si>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</si>
  <si>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</si>
  <si>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</si>
  <si>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</si>
  <si>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</si>
  <si>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</si>
  <si>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</si>
  <si>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</si>
  <si>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</si>
  <si>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</si>
  <si>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</si>
  <si>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</si>
  <si>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</si>
  <si>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</si>
  <si>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</si>
  <si>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</si>
  <si>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</si>
  <si>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</si>
  <si>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</si>
  <si>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</si>
  <si>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</si>
  <si>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</si>
  <si>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</si>
  <si>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</si>
  <si>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</si>
  <si>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</si>
  <si>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</si>
  <si>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</si>
  <si>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</si>
  <si>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</si>
  <si>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</si>
  <si>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</si>
  <si>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</si>
  <si>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</si>
  <si>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</si>
  <si>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</si>
  <si>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</si>
  <si>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</si>
  <si>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</si>
  <si>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</si>
  <si>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</si>
  <si>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</si>
  <si>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</si>
  <si>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</si>
  <si>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</si>
  <si>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</si>
  <si>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</si>
  <si>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</si>
  <si>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</si>
  <si>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</si>
  <si>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</si>
  <si>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</si>
  <si>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</si>
  <si>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</si>
  <si>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</si>
  <si>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</si>
  <si>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</si>
  <si>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</si>
  <si>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</si>
  <si>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</si>
  <si>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</si>
  <si>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</si>
  <si>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</si>
  <si>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</si>
  <si>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</si>
  <si>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</si>
  <si>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</si>
  <si>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</si>
  <si>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</si>
  <si>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</si>
  <si>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</si>
  <si>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</si>
  <si>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</si>
  <si>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</si>
  <si>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</si>
  <si>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</si>
  <si>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</si>
  <si>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</si>
  <si>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</si>
  <si>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</si>
  <si>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</si>
  <si>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</si>
  <si>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</si>
  <si>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</si>
  <si>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</si>
  <si>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</si>
  <si>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</si>
  <si>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</si>
  <si>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</si>
  <si>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</si>
  <si>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</si>
  <si>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</si>
  <si>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</si>
  <si>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</si>
  <si>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</si>
  <si>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</si>
  <si>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</si>
  <si>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</si>
  <si>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</si>
  <si>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</si>
  <si>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</si>
  <si>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</si>
  <si>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</si>
  <si>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</si>
  <si>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</si>
  <si>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</si>
  <si>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</si>
  <si>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</si>
  <si>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</si>
  <si>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</si>
  <si>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</si>
  <si>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</si>
  <si>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</si>
  <si>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</si>
  <si>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</si>
  <si>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</si>
  <si>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</si>
  <si>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</si>
  <si>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</si>
  <si>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</si>
  <si>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</si>
  <si>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</si>
  <si>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</si>
  <si>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</si>
  <si>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</si>
  <si>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</si>
  <si>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</si>
  <si>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</si>
  <si>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</si>
  <si>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</si>
  <si>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</si>
  <si>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</si>
  <si>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</si>
  <si>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</si>
  <si>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</si>
  <si>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</si>
  <si>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</si>
  <si>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</si>
  <si>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</si>
  <si>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</si>
  <si>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</si>
  <si>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</si>
  <si>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</si>
  <si>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</si>
  <si>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</si>
  <si>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</si>
  <si>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</si>
  <si>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</si>
  <si>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</si>
  <si>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</si>
  <si>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</si>
  <si>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</si>
  <si>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</si>
  <si>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</si>
  <si>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</si>
  <si>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</si>
  <si>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</si>
  <si>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</si>
  <si>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</si>
  <si>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</si>
  <si>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</si>
  <si>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</si>
  <si>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</si>
  <si>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</si>
  <si>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</si>
  <si>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</si>
  <si>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</si>
  <si>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</si>
  <si>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</si>
  <si>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</si>
  <si>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</si>
  <si>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</si>
  <si>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</si>
  <si>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</si>
  <si>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</si>
  <si>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</si>
  <si>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</si>
  <si>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</si>
  <si>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</si>
  <si>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</si>
  <si>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</si>
  <si>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</si>
  <si>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</si>
  <si>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</si>
  <si>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</si>
  <si>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</si>
  <si>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</si>
  <si>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</si>
  <si>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</si>
  <si>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</si>
  <si>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</si>
  <si>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</si>
  <si>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</si>
  <si>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</si>
  <si>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</si>
  <si>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</si>
  <si>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</si>
  <si>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</si>
  <si>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</si>
  <si>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</si>
  <si>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</si>
  <si>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</si>
  <si>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</si>
  <si>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</si>
  <si>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</si>
  <si>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</si>
  <si>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</si>
  <si>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</si>
  <si>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</si>
  <si>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</si>
  <si>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</si>
  <si>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</si>
  <si>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</si>
  <si>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</si>
  <si>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</si>
  <si>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</si>
  <si>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</si>
  <si>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</si>
  <si>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</si>
  <si>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</si>
  <si>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</si>
  <si>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</si>
  <si>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</si>
  <si>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</si>
  <si>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</si>
  <si>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</si>
  <si>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</si>
  <si>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</si>
  <si>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</si>
  <si>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</si>
  <si>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</si>
  <si>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</si>
  <si>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</si>
  <si>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</si>
  <si>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</si>
  <si>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</si>
  <si>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</si>
  <si>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</si>
  <si>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</si>
  <si>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</si>
  <si>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</si>
  <si>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</si>
  <si>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</si>
  <si>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</si>
  <si>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</si>
  <si>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</si>
  <si>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</si>
  <si>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</si>
  <si>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</si>
  <si>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</si>
  <si>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</si>
  <si>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</si>
  <si>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</si>
  <si>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</si>
  <si>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</si>
  <si>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</si>
  <si>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</si>
  <si>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</si>
  <si>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</si>
  <si>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</si>
  <si>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</si>
  <si>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</si>
  <si>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</si>
  <si>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</si>
  <si>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</si>
  <si>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</si>
  <si>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</si>
  <si>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</si>
  <si>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</si>
  <si>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</si>
  <si>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</si>
  <si>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</si>
  <si>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</si>
  <si>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</si>
  <si>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</si>
  <si>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</si>
  <si>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</si>
  <si>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</si>
  <si>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</si>
  <si>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</si>
  <si>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</si>
  <si>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</si>
  <si>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</si>
  <si>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</si>
  <si>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</si>
  <si>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</si>
  <si>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</si>
  <si>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</si>
  <si>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</si>
  <si>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</si>
  <si>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</si>
  <si>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</si>
  <si>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</si>
  <si>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</si>
  <si>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</si>
  <si>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</si>
  <si>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</si>
  <si>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</si>
  <si>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</si>
  <si>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</si>
  <si>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</si>
  <si>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</si>
  <si>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</si>
  <si>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</si>
  <si>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</si>
  <si>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</si>
  <si>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</si>
  <si>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</si>
  <si>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</si>
  <si>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</si>
  <si>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</si>
  <si>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</si>
  <si>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</si>
  <si>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</si>
  <si>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</si>
  <si>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</si>
  <si>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</si>
  <si>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</si>
  <si>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</si>
  <si>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</si>
  <si>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</si>
  <si>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</si>
  <si>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</si>
  <si>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</si>
  <si>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</si>
  <si>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</si>
  <si>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</si>
  <si>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</si>
  <si>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</si>
  <si>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</si>
  <si>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</si>
  <si>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</si>
  <si>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</si>
  <si>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</si>
  <si>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</si>
  <si>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</si>
  <si>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</si>
  <si>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</si>
  <si>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</si>
  <si>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</si>
  <si>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</si>
  <si>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</si>
  <si>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</si>
  <si>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</si>
  <si>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</si>
  <si>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</si>
  <si>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</si>
  <si>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</si>
  <si>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</si>
  <si>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</si>
  <si>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</si>
  <si>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</si>
  <si>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</si>
  <si>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</si>
  <si>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</si>
  <si>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</si>
  <si>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</si>
  <si>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</si>
  <si>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</si>
  <si>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</si>
  <si>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</si>
  <si>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</si>
  <si>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</si>
  <si>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</si>
  <si>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</si>
  <si>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</si>
  <si>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</si>
  <si>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</si>
  <si>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</si>
  <si>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</si>
  <si>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</si>
  <si>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</si>
  <si>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</si>
  <si>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</si>
  <si>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</si>
  <si>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</si>
  <si>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</si>
  <si>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</si>
  <si>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</si>
  <si>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</si>
  <si>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</si>
  <si>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</si>
  <si>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</si>
  <si>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</si>
  <si>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</si>
  <si>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</si>
  <si>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</si>
  <si>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</si>
  <si>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</si>
  <si>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</si>
  <si>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</si>
  <si>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</si>
  <si>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</si>
  <si>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</si>
  <si>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</si>
  <si>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</si>
  <si>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</si>
  <si>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</si>
  <si>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</si>
  <si>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</si>
  <si>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</si>
  <si>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</si>
  <si>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</si>
  <si>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</si>
  <si>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</si>
  <si>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</si>
  <si>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</si>
  <si>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</si>
  <si>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</si>
  <si>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</si>
  <si>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</si>
  <si>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</si>
  <si>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</si>
  <si>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</si>
  <si>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</si>
  <si>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</si>
  <si>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</si>
  <si>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</si>
  <si>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</si>
  <si>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</si>
  <si>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</si>
  <si>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</si>
  <si>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</si>
  <si>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</si>
  <si>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</si>
  <si>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</si>
  <si>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</si>
  <si>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</si>
  <si>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</si>
  <si>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</si>
  <si>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</si>
  <si>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</si>
  <si>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</si>
  <si>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</si>
  <si>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</si>
  <si>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</si>
  <si>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</si>
  <si>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</si>
  <si>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</si>
  <si>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</si>
  <si>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</si>
  <si>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</si>
  <si>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</si>
  <si>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</si>
  <si>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</si>
  <si>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</si>
  <si>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</si>
  <si>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</si>
  <si>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</si>
  <si>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</si>
  <si>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</si>
  <si>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</si>
  <si>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</si>
  <si>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</si>
  <si>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</si>
  <si>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</si>
  <si>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</si>
  <si>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</si>
  <si>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</si>
  <si>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</si>
  <si>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</si>
  <si>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</si>
  <si>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</si>
  <si>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</si>
  <si>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</si>
  <si>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</si>
  <si>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</si>
  <si>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</si>
  <si>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</si>
  <si>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</si>
  <si>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</si>
  <si>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</si>
  <si>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</si>
  <si>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</si>
  <si>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</si>
  <si>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</si>
  <si>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</si>
  <si>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</si>
  <si>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</si>
  <si>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</si>
  <si>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</si>
  <si>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</si>
  <si>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</si>
  <si>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</si>
  <si>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</si>
  <si>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</si>
  <si>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</si>
  <si>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</si>
  <si>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</si>
  <si>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</si>
  <si>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</si>
  <si>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</si>
  <si>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</si>
  <si>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</si>
  <si>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</si>
  <si>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</si>
  <si>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</si>
  <si>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</si>
  <si>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</si>
  <si>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</si>
  <si>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</si>
  <si>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</si>
  <si>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</si>
  <si>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</si>
  <si>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</si>
  <si>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</si>
  <si>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</si>
  <si>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</si>
  <si>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</si>
  <si>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</si>
  <si>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</si>
  <si>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</si>
  <si>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</si>
  <si>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</si>
  <si>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</si>
  <si>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</si>
  <si>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</si>
  <si>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</si>
  <si>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</si>
  <si>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</si>
  <si>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</si>
  <si>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</si>
  <si>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</si>
  <si>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</si>
  <si>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</si>
  <si>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</si>
  <si>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</si>
  <si>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</si>
  <si>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</si>
  <si>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</si>
  <si>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</si>
  <si>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</si>
  <si>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</si>
  <si>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</si>
  <si>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</si>
  <si>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</si>
  <si>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</si>
  <si>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</si>
  <si>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</si>
  <si>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</si>
  <si>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</si>
  <si>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</si>
  <si>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</si>
  <si>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</si>
  <si>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</si>
  <si>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</si>
  <si>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</si>
  <si>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</si>
  <si>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</si>
  <si>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</si>
  <si>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</si>
  <si>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</si>
  <si>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</si>
  <si>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</si>
  <si>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</si>
  <si>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</si>
  <si>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</si>
  <si>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</si>
  <si>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</si>
  <si>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</si>
  <si>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</si>
  <si>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</si>
  <si>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</si>
  <si>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</si>
  <si>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</si>
  <si>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</si>
  <si>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</si>
  <si>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</si>
  <si>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</si>
  <si>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</si>
  <si>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</si>
  <si>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</si>
  <si>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</si>
  <si>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</si>
  <si>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</si>
  <si>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</si>
  <si>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</si>
  <si>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</si>
  <si>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</si>
  <si>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</si>
  <si>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</si>
  <si>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</si>
  <si>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</si>
  <si>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</si>
  <si>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</si>
  <si>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</si>
  <si>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</si>
  <si>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</si>
  <si>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</si>
  <si>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</si>
  <si>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</si>
  <si>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</si>
  <si>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</si>
  <si>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</si>
  <si>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</si>
  <si>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</si>
  <si>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</si>
  <si>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</si>
  <si>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</si>
  <si>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</si>
  <si>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</si>
  <si>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</si>
  <si>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</si>
  <si>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</si>
  <si>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</si>
  <si>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</si>
  <si>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</si>
  <si>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</si>
  <si>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</si>
  <si>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</si>
  <si>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</si>
  <si>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</si>
  <si>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</si>
  <si>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</si>
  <si>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</si>
  <si>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</si>
  <si>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</si>
  <si>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</si>
  <si>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</si>
  <si>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</si>
  <si>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</si>
  <si>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</si>
  <si>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</si>
  <si>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</si>
  <si>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</si>
  <si>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</si>
  <si>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</si>
  <si>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</si>
  <si>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</si>
  <si>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</si>
  <si>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</si>
  <si>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</si>
  <si>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</si>
  <si>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</si>
  <si>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</si>
  <si>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</si>
  <si>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</si>
  <si>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</si>
  <si>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</si>
  <si>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</si>
  <si>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</si>
  <si>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</si>
  <si>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</si>
  <si>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</si>
  <si>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</si>
  <si>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</si>
  <si>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</si>
  <si>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</si>
  <si>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</si>
  <si>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</si>
  <si>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</si>
  <si>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</si>
  <si>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</si>
  <si>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</si>
  <si>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</si>
  <si>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</si>
  <si>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</si>
  <si>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</si>
  <si>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</si>
  <si>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</si>
  <si>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</si>
  <si>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</si>
  <si>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</si>
  <si>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</si>
  <si>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</si>
  <si>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</si>
  <si>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</si>
  <si>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</si>
  <si>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</si>
  <si>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</si>
  <si>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</si>
  <si>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</si>
  <si>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</si>
  <si>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</si>
  <si>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</si>
  <si>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</si>
  <si>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</si>
  <si>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</si>
  <si>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</si>
  <si>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</si>
  <si>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</si>
  <si>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</si>
  <si>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</si>
  <si>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</si>
  <si>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</si>
  <si>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</si>
  <si>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</si>
  <si>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</si>
  <si>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</si>
  <si>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</si>
  <si>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</si>
  <si>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</si>
  <si>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</si>
  <si>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</si>
  <si>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</si>
  <si>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</si>
  <si>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</si>
  <si>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</si>
  <si>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</si>
  <si>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</si>
  <si>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</si>
  <si>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</si>
  <si>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</si>
  <si>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</si>
  <si>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</si>
  <si>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</si>
  <si>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</si>
  <si>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</si>
  <si>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</si>
  <si>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</si>
  <si>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</si>
  <si>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</si>
  <si>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</si>
  <si>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</si>
  <si>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</si>
  <si>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</si>
  <si>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</si>
  <si>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</si>
  <si>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</si>
  <si>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</si>
  <si>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</si>
  <si>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</si>
  <si>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</si>
  <si>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</si>
  <si>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</si>
  <si>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</si>
  <si>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</si>
  <si>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</si>
  <si>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</si>
  <si>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</si>
  <si>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</si>
  <si>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</si>
  <si>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</si>
  <si>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</si>
  <si>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</si>
  <si>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</si>
  <si>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</si>
  <si>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</si>
  <si>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</si>
  <si>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</si>
  <si>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</si>
  <si>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</si>
  <si>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</si>
  <si>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</si>
  <si>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</si>
  <si>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</si>
  <si>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</si>
  <si>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</si>
  <si>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</si>
  <si>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</si>
  <si>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</si>
  <si>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</si>
  <si>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</si>
  <si>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</si>
  <si>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</si>
  <si>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</si>
  <si>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</si>
  <si>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</si>
  <si>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</si>
  <si>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</si>
  <si>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</si>
  <si>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</si>
  <si>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</si>
  <si>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</si>
  <si>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</si>
  <si>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</si>
  <si>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</si>
  <si>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</si>
  <si>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</si>
  <si>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</si>
  <si>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</si>
  <si>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</si>
  <si>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</si>
  <si>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</si>
  <si>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</si>
  <si>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</si>
  <si>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</si>
  <si>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</si>
  <si>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</si>
  <si>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</si>
  <si>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</si>
  <si>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</si>
  <si>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</si>
  <si>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</si>
  <si>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</si>
  <si>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</si>
  <si>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</si>
  <si>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</si>
  <si>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</si>
  <si>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</si>
  <si>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</si>
  <si>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</si>
  <si>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</si>
  <si>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</si>
  <si>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</si>
  <si>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</si>
  <si>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</si>
  <si>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</si>
  <si>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</si>
  <si>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</si>
  <si>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</si>
  <si>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</si>
  <si>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</si>
  <si>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</si>
  <si>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</si>
  <si>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</si>
  <si>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</si>
  <si>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</si>
  <si>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</si>
  <si>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</si>
  <si>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</si>
  <si>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</si>
  <si>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</si>
  <si>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</si>
  <si>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</si>
  <si>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</si>
  <si>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</si>
  <si>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</si>
  <si>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</si>
  <si>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</si>
  <si>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</si>
  <si>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</si>
  <si>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</si>
  <si>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</si>
  <si>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</si>
  <si>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</si>
  <si>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</si>
  <si>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</si>
  <si>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</si>
  <si>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</si>
  <si>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</si>
  <si>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</si>
  <si>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</si>
  <si>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</si>
  <si>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</si>
  <si>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</si>
  <si>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</si>
  <si>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</si>
  <si>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</si>
  <si>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</si>
  <si>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</si>
  <si>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</si>
  <si>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</si>
  <si>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</si>
  <si>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</si>
  <si>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</si>
  <si>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</si>
  <si>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</si>
  <si>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</si>
  <si>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</si>
  <si>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</si>
  <si>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</si>
  <si>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</si>
  <si>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</si>
  <si>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</si>
  <si>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</si>
  <si>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</si>
  <si>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</si>
  <si>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</si>
  <si>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</si>
  <si>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</si>
  <si>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</si>
  <si>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</si>
  <si>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</si>
  <si>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</si>
  <si>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</si>
  <si>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</si>
  <si>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</si>
  <si>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</si>
  <si>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</si>
  <si>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</si>
  <si>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</si>
  <si>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</si>
  <si>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</si>
  <si>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</si>
  <si>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</si>
  <si>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</si>
  <si>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</si>
  <si>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</si>
  <si>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</si>
  <si>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</si>
  <si>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</si>
  <si>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</si>
  <si>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</si>
  <si>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</si>
  <si>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</si>
  <si>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</si>
  <si>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</si>
  <si>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</si>
  <si>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</si>
  <si>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</si>
  <si>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</si>
  <si>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</si>
  <si>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</si>
  <si>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</si>
  <si>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</si>
  <si>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</si>
  <si>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</si>
  <si>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</si>
  <si>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</si>
  <si>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</si>
  <si>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</si>
  <si>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</si>
  <si>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</si>
  <si>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</si>
  <si>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</si>
  <si>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</si>
  <si>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</si>
  <si>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</si>
  <si>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</si>
  <si>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</si>
  <si>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</si>
  <si>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</si>
  <si>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</si>
  <si>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</si>
  <si>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</si>
  <si>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</si>
  <si>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</si>
  <si>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</si>
  <si>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</si>
  <si>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</si>
  <si>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</si>
  <si>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</si>
  <si>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</si>
  <si>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</si>
  <si>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</si>
  <si>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</si>
  <si>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</si>
  <si>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</si>
  <si>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</si>
  <si>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</si>
  <si>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</si>
  <si>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</si>
  <si>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</si>
  <si>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</si>
  <si>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</si>
  <si>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</si>
  <si>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</si>
  <si>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</si>
  <si>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</si>
  <si>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</si>
  <si>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</si>
  <si>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</si>
  <si>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</si>
  <si>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</si>
  <si>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</si>
  <si>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</si>
  <si>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</si>
  <si>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</si>
  <si>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</si>
  <si>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</si>
  <si>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</si>
  <si>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</si>
  <si>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</si>
  <si>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</si>
  <si>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</si>
  <si>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</si>
  <si>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</si>
  <si>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</si>
  <si>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</si>
  <si>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</si>
  <si>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</si>
  <si>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</si>
  <si>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</si>
  <si>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</si>
  <si>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</si>
  <si>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</si>
  <si>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</si>
  <si>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</si>
  <si>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</si>
  <si>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</si>
  <si>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</si>
  <si>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</si>
  <si>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</si>
  <si>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</si>
  <si>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</si>
  <si>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</si>
  <si>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</si>
  <si>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</si>
  <si>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</si>
  <si>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</si>
  <si>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</si>
  <si>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</si>
  <si>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</si>
  <si>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</si>
  <si>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</si>
  <si>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</si>
  <si>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</si>
  <si>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</si>
  <si>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</si>
  <si>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</si>
  <si>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</si>
  <si>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</si>
  <si>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</si>
  <si>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</si>
  <si>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</si>
  <si>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</si>
  <si>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</si>
  <si>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</si>
  <si>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</si>
  <si>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</si>
  <si>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</si>
  <si>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</si>
  <si>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</si>
  <si>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</si>
  <si>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</si>
  <si>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</si>
  <si>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</si>
  <si>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</si>
  <si>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</si>
  <si>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</si>
  <si>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</si>
  <si>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</si>
  <si>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</si>
  <si>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</si>
  <si>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</si>
  <si>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</si>
  <si>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</si>
  <si>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</si>
  <si>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</si>
  <si>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</si>
  <si>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</si>
  <si>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</si>
  <si>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</si>
  <si>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</si>
  <si>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</si>
  <si>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</si>
  <si>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</si>
  <si>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</si>
  <si>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</si>
  <si>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</si>
  <si>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</si>
  <si>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</si>
  <si>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</si>
  <si>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</si>
  <si>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</si>
  <si>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</si>
  <si>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</si>
  <si>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</si>
  <si>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</si>
  <si>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</si>
  <si>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</si>
  <si>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</si>
  <si>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</si>
  <si>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</si>
  <si>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</si>
  <si>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</si>
  <si>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</si>
  <si>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</si>
  <si>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</si>
  <si>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</si>
  <si>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</si>
  <si>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</si>
  <si>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</si>
  <si>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</si>
  <si>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</si>
  <si>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</si>
  <si>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</si>
  <si>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</si>
  <si>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</si>
  <si>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</si>
  <si>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</si>
  <si>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</si>
  <si>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</si>
  <si>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</si>
  <si>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</si>
  <si>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</si>
  <si>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</si>
  <si>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</si>
  <si>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</si>
  <si>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</si>
  <si>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</si>
  <si>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</si>
  <si>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</si>
  <si>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</si>
  <si>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</si>
  <si>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</si>
  <si>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</si>
  <si>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</si>
  <si>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</si>
  <si>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</si>
  <si>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</si>
  <si>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</si>
  <si>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</si>
  <si>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</si>
  <si>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</si>
  <si>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</si>
  <si>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</si>
  <si>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</si>
  <si>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</si>
  <si>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</si>
  <si>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</si>
  <si>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</si>
  <si>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</si>
  <si>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</si>
  <si>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</si>
  <si>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</si>
  <si>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</si>
  <si>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</si>
  <si>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</si>
  <si>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</si>
  <si>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</si>
  <si>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</si>
  <si>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</si>
  <si>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</si>
  <si>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</si>
  <si>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</si>
  <si>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</si>
  <si>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</si>
  <si>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</si>
  <si>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</si>
  <si>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</si>
  <si>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</si>
  <si>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</si>
  <si>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</si>
  <si>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</si>
  <si>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</si>
  <si>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</si>
  <si>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</si>
  <si>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</si>
  <si>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</si>
  <si>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</si>
  <si>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</si>
  <si>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</si>
  <si>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</si>
  <si>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</si>
  <si>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</si>
  <si>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</si>
  <si>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</si>
  <si>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</si>
  <si>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</si>
  <si>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</si>
  <si>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</si>
  <si>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</si>
  <si>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</si>
  <si>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</si>
  <si>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</si>
  <si>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</si>
  <si>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</si>
  <si>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</si>
  <si>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</si>
  <si>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</si>
  <si>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</si>
  <si>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</si>
  <si>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</si>
  <si>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</si>
  <si>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</si>
  <si>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</si>
  <si>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</si>
  <si>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</si>
  <si>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</si>
  <si>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</si>
  <si>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</si>
  <si>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</si>
  <si>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</si>
  <si>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</si>
  <si>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</si>
  <si>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</si>
  <si>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</si>
  <si>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</si>
  <si>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</si>
  <si>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</si>
  <si>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</si>
  <si>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</si>
  <si>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</si>
  <si>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</si>
  <si>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</si>
  <si>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</si>
  <si>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</si>
  <si>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</si>
  <si>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</si>
  <si>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</si>
  <si>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</si>
  <si>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</si>
  <si>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</si>
  <si>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</si>
  <si>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</si>
  <si>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</si>
  <si>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</si>
  <si>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</si>
  <si>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</si>
  <si>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</si>
  <si>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</si>
  <si>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</si>
  <si>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</si>
  <si>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</si>
  <si>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</si>
  <si>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</si>
  <si>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</si>
  <si>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</si>
  <si>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</si>
  <si>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</si>
  <si>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</si>
  <si>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</si>
  <si>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</si>
  <si>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</si>
  <si>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</si>
  <si>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</si>
  <si>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</si>
  <si>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</si>
  <si>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</si>
  <si>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</si>
  <si>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</si>
  <si>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</si>
  <si>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</si>
  <si>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</si>
  <si>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</si>
  <si>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</si>
  <si>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</si>
  <si>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</si>
  <si>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</si>
  <si>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</si>
  <si>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</si>
  <si>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</si>
  <si>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</si>
  <si>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</si>
  <si>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</si>
  <si>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</si>
  <si>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</si>
  <si>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</si>
  <si>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</si>
  <si>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</si>
  <si>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</si>
  <si>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</si>
  <si>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</si>
  <si>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</si>
  <si>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</si>
  <si>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</si>
  <si>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</si>
  <si>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</si>
  <si>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</si>
  <si>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</si>
  <si>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</si>
  <si>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</si>
  <si>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</si>
  <si>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</si>
  <si>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</si>
  <si>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</si>
  <si>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</si>
  <si>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</si>
  <si>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</si>
  <si>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</si>
  <si>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</si>
  <si>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</si>
  <si>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</si>
  <si>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</si>
  <si>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</si>
  <si>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</si>
  <si>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</si>
  <si>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</si>
  <si>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</si>
  <si>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</si>
  <si>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</si>
  <si>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</si>
  <si>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</si>
  <si>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</si>
  <si>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</si>
  <si>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</si>
  <si>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</si>
  <si>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</si>
  <si>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</si>
  <si>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</si>
  <si>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</si>
  <si>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</si>
  <si>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</si>
  <si>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</si>
  <si>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</si>
  <si>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</si>
  <si>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</si>
  <si>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</si>
  <si>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</si>
  <si>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</si>
  <si>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</si>
  <si>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</si>
  <si>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</si>
  <si>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</si>
  <si>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</si>
  <si>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</si>
  <si>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</si>
  <si>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</si>
  <si>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</si>
  <si>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</si>
  <si>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</si>
  <si>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</si>
  <si>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</si>
  <si>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</si>
  <si>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</si>
  <si>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</si>
  <si>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</si>
  <si>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</si>
  <si>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</si>
  <si>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</si>
  <si>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</si>
  <si>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</si>
  <si>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</si>
  <si>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</si>
  <si>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</si>
  <si>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</si>
  <si>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</si>
  <si>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</si>
  <si>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</si>
  <si>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</si>
  <si>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</si>
  <si>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</si>
  <si>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</si>
  <si>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</si>
  <si>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</si>
  <si>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</si>
  <si>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</si>
  <si>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</si>
  <si>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</si>
  <si>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</si>
  <si>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</si>
  <si>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</si>
  <si>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</si>
  <si>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</si>
  <si>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</si>
  <si>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</si>
  <si>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</si>
  <si>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</si>
  <si>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</si>
  <si>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</si>
  <si>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</si>
  <si>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</si>
  <si>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</si>
  <si>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</si>
  <si>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</si>
  <si>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</si>
  <si>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</si>
  <si>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</si>
  <si>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</si>
  <si>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</si>
  <si>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</si>
  <si>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</si>
  <si>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</si>
  <si>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</si>
  <si>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</si>
  <si>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</si>
  <si>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</si>
  <si>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</si>
  <si>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</si>
  <si>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</si>
  <si>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</si>
  <si>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</si>
  <si>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</si>
  <si>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</si>
  <si>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</si>
  <si>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</si>
  <si>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</si>
  <si>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</si>
  <si>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</si>
  <si>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</si>
  <si>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</si>
  <si>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</si>
  <si>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</si>
  <si>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</si>
  <si>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</si>
  <si>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</si>
  <si>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</si>
  <si>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</si>
  <si>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</si>
  <si>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</si>
  <si>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</si>
  <si>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</si>
  <si>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</si>
  <si>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</si>
  <si>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</si>
  <si>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</si>
  <si>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</si>
  <si>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</si>
  <si>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</si>
  <si>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</si>
  <si>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</si>
  <si>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</si>
  <si>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</si>
  <si>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</si>
  <si>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</si>
  <si>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</si>
  <si>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</si>
  <si>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</si>
  <si>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</si>
  <si>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</si>
  <si>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</si>
  <si>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</si>
  <si>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</si>
  <si>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</si>
  <si>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</si>
  <si>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</si>
  <si>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</si>
  <si>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</si>
  <si>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</si>
  <si>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</si>
  <si>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</si>
  <si>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</si>
  <si>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</si>
  <si>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</si>
  <si>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</si>
  <si>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</si>
  <si>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</si>
  <si>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</si>
  <si>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</si>
  <si>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</si>
  <si>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</si>
  <si>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</si>
  <si>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</si>
  <si>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</si>
  <si>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</si>
  <si>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</si>
  <si>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</si>
  <si>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</si>
  <si>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</si>
  <si>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</si>
  <si>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</si>
  <si>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</si>
  <si>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</si>
  <si>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</si>
  <si>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</si>
  <si>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</si>
  <si>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</si>
  <si>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</si>
  <si>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</si>
  <si>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</si>
  <si>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</si>
  <si>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</si>
  <si>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</si>
  <si>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</si>
  <si>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</si>
  <si>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</si>
  <si>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</si>
  <si>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</si>
  <si>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</si>
  <si>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</si>
  <si>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</si>
  <si>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</si>
  <si>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</si>
  <si>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</si>
  <si>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</si>
  <si>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</si>
  <si>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</si>
  <si>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</si>
  <si>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</si>
  <si>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</si>
  <si>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</si>
  <si>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</si>
  <si>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</si>
  <si>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</si>
  <si>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</si>
  <si>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</si>
  <si>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</si>
  <si>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</si>
  <si>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</si>
  <si>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</si>
  <si>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</si>
  <si>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</si>
  <si>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</si>
  <si>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</si>
  <si>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</si>
  <si>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</si>
  <si>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</si>
  <si>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</si>
  <si>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</si>
  <si>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</si>
  <si>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</si>
  <si>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</si>
  <si>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</si>
  <si>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</si>
  <si>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</si>
  <si>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</si>
  <si>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</si>
  <si>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</si>
  <si>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</si>
  <si>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</si>
  <si>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</si>
  <si>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</si>
  <si>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</si>
  <si>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</si>
  <si>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</si>
  <si>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</si>
  <si>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</si>
  <si>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</si>
  <si>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</si>
  <si>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</si>
  <si>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</si>
  <si>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</si>
  <si>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</si>
  <si>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</si>
  <si>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</si>
  <si>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</si>
  <si>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</si>
  <si>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</si>
  <si>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</si>
  <si>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</si>
  <si>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</si>
  <si>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</si>
  <si>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</si>
  <si>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</si>
  <si>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</si>
  <si>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</si>
  <si>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</si>
  <si>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</si>
  <si>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</si>
  <si>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</si>
  <si>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</si>
  <si>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</si>
  <si>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</si>
  <si>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</si>
  <si>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</si>
  <si>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</si>
  <si>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</si>
  <si>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</si>
  <si>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</si>
  <si>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</si>
  <si>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</si>
  <si>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</si>
  <si>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</si>
  <si>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</si>
  <si>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</si>
  <si>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</si>
  <si>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</si>
  <si>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</si>
  <si>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</si>
  <si>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</si>
  <si>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</si>
  <si>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</si>
  <si>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</si>
  <si>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</si>
  <si>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</si>
  <si>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</si>
  <si>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</si>
  <si>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</si>
  <si>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</si>
  <si>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</si>
  <si>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</si>
  <si>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</si>
  <si>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</si>
  <si>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</si>
  <si>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</si>
  <si>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</si>
  <si>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</si>
  <si>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</si>
  <si>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</si>
  <si>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</si>
  <si>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</si>
  <si>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</si>
  <si>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</si>
  <si>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</si>
  <si>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</si>
  <si>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</si>
  <si>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</si>
  <si>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</si>
  <si>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</si>
  <si>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</si>
  <si>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</si>
  <si>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</si>
  <si>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</si>
  <si>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</si>
  <si>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</si>
  <si>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</si>
  <si>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</si>
  <si>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</si>
  <si>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</si>
  <si>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</si>
  <si>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</si>
  <si>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</si>
  <si>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</si>
  <si>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</si>
  <si>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</si>
  <si>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</si>
  <si>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</si>
  <si>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</si>
  <si>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</si>
  <si>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</si>
  <si>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</si>
  <si>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</si>
  <si>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</si>
  <si>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</si>
  <si>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</si>
  <si>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</si>
  <si>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</si>
  <si>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</si>
  <si>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</si>
  <si>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</si>
  <si>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</si>
  <si>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</si>
  <si>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</si>
  <si>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</si>
  <si>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</si>
  <si>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</si>
  <si>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</si>
  <si>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</si>
  <si>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</si>
  <si>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</si>
  <si>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</si>
  <si>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</si>
  <si>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</si>
  <si>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</si>
  <si>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</si>
  <si>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</si>
  <si>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</si>
  <si>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</si>
  <si>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</si>
  <si>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</si>
  <si>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</si>
  <si>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</si>
  <si>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</si>
  <si>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</si>
  <si>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</si>
  <si>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</si>
  <si>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</si>
  <si>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</si>
  <si>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</si>
  <si>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</si>
  <si>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</si>
  <si>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</si>
  <si>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</si>
  <si>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</si>
  <si>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</si>
  <si>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</si>
  <si>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</si>
  <si>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</si>
  <si>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</si>
  <si>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</si>
  <si>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</si>
  <si>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</si>
  <si>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</si>
  <si>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</si>
  <si>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</si>
  <si>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</si>
  <si>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</si>
  <si>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</si>
  <si>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</si>
  <si>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</si>
  <si>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</si>
  <si>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</si>
  <si>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</si>
  <si>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</si>
  <si>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</si>
  <si>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</si>
  <si>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</si>
  <si>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</si>
  <si>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</si>
  <si>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</si>
  <si>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</si>
  <si>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</si>
  <si>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</si>
  <si>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</si>
  <si>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</si>
  <si>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</si>
  <si>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</si>
  <si>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</si>
  <si>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</si>
  <si>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</si>
  <si>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</si>
  <si>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</si>
  <si>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</si>
  <si>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</si>
  <si>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</si>
  <si>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</si>
  <si>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</si>
  <si>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</si>
  <si>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</si>
  <si>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</si>
  <si>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</si>
  <si>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</si>
  <si>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</si>
  <si>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</si>
  <si>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</si>
  <si>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</si>
  <si>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</si>
  <si>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</si>
  <si>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</si>
  <si>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</si>
  <si>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</si>
  <si>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</si>
  <si>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</si>
  <si>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</si>
  <si>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</si>
  <si>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</si>
  <si>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</si>
  <si>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</si>
  <si>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</si>
  <si>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</si>
  <si>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</si>
  <si>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</si>
  <si>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</si>
  <si>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</si>
  <si>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</si>
  <si>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</si>
  <si>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</si>
  <si>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</si>
  <si>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</si>
  <si>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</si>
  <si>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</si>
  <si>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</si>
  <si>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</si>
  <si>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</si>
  <si>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</si>
  <si>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</si>
  <si>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</si>
  <si>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</si>
  <si>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</si>
  <si>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</si>
  <si>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</si>
  <si>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</si>
  <si>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</si>
  <si>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</si>
  <si>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</si>
  <si>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</si>
  <si>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</si>
  <si>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</si>
  <si>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</si>
  <si>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</si>
  <si>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</si>
  <si>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</si>
  <si>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</si>
  <si>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</si>
  <si>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</si>
  <si>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</si>
  <si>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</si>
  <si>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</si>
  <si>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</si>
  <si>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</si>
  <si>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</si>
  <si>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</si>
  <si>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</si>
  <si>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</si>
  <si>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</si>
  <si>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</si>
  <si>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</si>
  <si>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</si>
  <si>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</si>
  <si>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</si>
  <si>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</si>
  <si>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</si>
  <si>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</si>
  <si>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</si>
  <si>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</si>
  <si>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</si>
  <si>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</si>
  <si>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</si>
  <si>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</si>
  <si>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</si>
  <si>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</si>
  <si>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</si>
  <si>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</si>
  <si>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</si>
  <si>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</si>
  <si>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</si>
  <si>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</si>
  <si>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</si>
  <si>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</si>
  <si>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</si>
  <si>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</si>
  <si>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</si>
  <si>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</si>
  <si>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</si>
  <si>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</si>
  <si>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</si>
  <si>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</si>
  <si>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</si>
  <si>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</si>
  <si>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</si>
  <si>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</si>
  <si>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</si>
  <si>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</si>
  <si>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</si>
  <si>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</si>
  <si>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</si>
  <si>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</si>
  <si>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</si>
  <si>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</si>
  <si>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</si>
  <si>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</si>
  <si>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</si>
  <si>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</si>
  <si>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</si>
  <si>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</si>
  <si>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</si>
  <si>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</si>
  <si>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</si>
  <si>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</si>
  <si>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</si>
  <si>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</si>
  <si>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</si>
  <si>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</si>
  <si>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</si>
  <si>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</si>
  <si>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</si>
  <si>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</si>
  <si>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</si>
  <si>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</si>
  <si>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</si>
  <si>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</si>
  <si>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</si>
  <si>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</si>
  <si>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</si>
  <si>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</si>
  <si>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</si>
  <si>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</si>
  <si>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</si>
  <si>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</si>
  <si>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</si>
  <si>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</si>
  <si>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</si>
  <si>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</si>
  <si>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</si>
  <si>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</si>
  <si>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</si>
  <si>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</si>
  <si>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</si>
  <si>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</si>
  <si>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</si>
  <si>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</si>
  <si>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</si>
  <si>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</si>
  <si>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</si>
  <si>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</si>
  <si>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</si>
  <si>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</si>
  <si>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</si>
  <si>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</si>
  <si>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</si>
  <si>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</si>
  <si>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</si>
  <si>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</si>
  <si>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</si>
  <si>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</si>
  <si>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</si>
  <si>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</si>
  <si>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</si>
  <si>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</si>
  <si>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</si>
  <si>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</si>
  <si>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</si>
  <si>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</si>
  <si>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</si>
  <si>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</si>
  <si>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</si>
  <si>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</si>
  <si>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</si>
  <si>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</si>
  <si>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</si>
  <si>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</si>
  <si>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</si>
  <si>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</si>
  <si>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</si>
  <si>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</si>
  <si>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</si>
  <si>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</si>
  <si>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</si>
  <si>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</si>
  <si>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</si>
  <si>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</si>
  <si>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</si>
  <si>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</si>
  <si>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</si>
  <si>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</si>
  <si>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</si>
  <si>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</si>
  <si>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</si>
  <si>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</si>
  <si>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</si>
  <si>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</si>
  <si>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</si>
  <si>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</si>
  <si>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</si>
  <si>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</si>
  <si>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</si>
  <si>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</si>
  <si>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</si>
  <si>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</si>
  <si>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</si>
  <si>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</si>
  <si>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</si>
  <si>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</si>
  <si>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</si>
  <si>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</si>
  <si>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</si>
  <si>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</si>
  <si>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</si>
  <si>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</si>
  <si>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</si>
  <si>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</si>
  <si>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</si>
  <si>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</si>
  <si>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</si>
  <si>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</si>
  <si>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</si>
  <si>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</si>
  <si>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</si>
  <si>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</si>
  <si>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</si>
  <si>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</si>
  <si>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</si>
  <si>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</si>
  <si>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</si>
  <si>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</si>
  <si>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</si>
  <si>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</si>
  <si>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</si>
  <si>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</si>
  <si>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</si>
  <si>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</si>
  <si>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</si>
  <si>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</si>
  <si>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</si>
  <si>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</si>
  <si>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</si>
  <si>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</si>
  <si>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</si>
  <si>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</si>
  <si>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</si>
  <si>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</si>
  <si>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</si>
  <si>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</si>
  <si>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</si>
  <si>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</si>
  <si>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</si>
  <si>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</si>
  <si>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</si>
  <si>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</si>
  <si>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</si>
  <si>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</si>
  <si>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</si>
  <si>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</si>
  <si>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</si>
  <si>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</si>
  <si>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</si>
  <si>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</si>
  <si>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</si>
  <si>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</si>
  <si>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</si>
  <si>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</si>
  <si>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</si>
  <si>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</si>
  <si>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</si>
  <si>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</si>
  <si>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</si>
  <si>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</si>
  <si>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</si>
  <si>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</si>
  <si>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</si>
  <si>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</si>
  <si>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</si>
  <si>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</si>
  <si>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</si>
  <si>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</si>
  <si>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</si>
  <si>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</si>
  <si>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</si>
  <si>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</si>
  <si>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</si>
  <si>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</si>
  <si>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</si>
  <si>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</si>
  <si>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</si>
  <si>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</si>
  <si>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</si>
  <si>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</si>
  <si>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</si>
  <si>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</si>
  <si>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</si>
  <si>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</si>
  <si>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</si>
  <si>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</si>
  <si>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</si>
  <si>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</si>
  <si>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</si>
  <si>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</si>
  <si>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</si>
  <si>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</si>
  <si>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</si>
  <si>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</si>
  <si>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</si>
  <si>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</si>
  <si>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</si>
  <si>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</si>
  <si>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</si>
  <si>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</si>
  <si>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</si>
  <si>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</si>
  <si>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</si>
  <si>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</si>
  <si>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</si>
  <si>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</si>
  <si>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</si>
  <si>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</si>
  <si>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</si>
  <si>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</si>
  <si>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</si>
  <si>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</si>
  <si>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</si>
  <si>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</si>
  <si>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</si>
  <si>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</si>
  <si>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</si>
  <si>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</si>
  <si>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</si>
  <si>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</si>
  <si>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</si>
  <si>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</si>
  <si>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</si>
  <si>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</si>
  <si>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</si>
  <si>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</si>
  <si>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</si>
  <si>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</si>
  <si>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</si>
  <si>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</si>
  <si>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</si>
  <si>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</si>
  <si>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</si>
  <si>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</si>
  <si>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</si>
  <si>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</si>
  <si>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</si>
  <si>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</si>
  <si>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</si>
  <si>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</si>
  <si>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</si>
  <si>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</si>
  <si>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</si>
  <si>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</si>
  <si>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</si>
  <si>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</si>
  <si>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</si>
  <si>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</si>
  <si>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</si>
  <si>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</si>
  <si>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</si>
  <si>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</si>
  <si>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</si>
  <si>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</si>
  <si>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</si>
  <si>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</si>
  <si>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</si>
  <si>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</si>
  <si>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</si>
  <si>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</si>
  <si>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</si>
  <si>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</si>
  <si>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</si>
  <si>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</si>
  <si>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</si>
  <si>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</si>
  <si>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</si>
  <si>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</si>
  <si>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</si>
  <si>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</si>
  <si>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</si>
  <si>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</si>
  <si>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</si>
  <si>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</si>
  <si>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</si>
  <si>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</si>
  <si>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</si>
  <si>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</si>
  <si>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</si>
  <si>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</si>
  <si>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</si>
  <si>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</si>
  <si>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</si>
  <si>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</si>
  <si>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</si>
  <si>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</si>
  <si>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</si>
  <si>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</si>
  <si>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</si>
  <si>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</si>
  <si>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</si>
  <si>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</si>
  <si>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</si>
  <si>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</si>
  <si>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</si>
  <si>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</si>
  <si>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</si>
  <si>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</si>
  <si>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</si>
  <si>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</si>
  <si>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</si>
  <si>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</si>
  <si>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</si>
  <si>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</si>
  <si>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</si>
  <si>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</si>
  <si>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</si>
  <si>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</si>
  <si>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</si>
  <si>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</si>
  <si>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</si>
  <si>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</si>
  <si>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</si>
  <si>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</si>
  <si>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</si>
  <si>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</si>
  <si>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</si>
  <si>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</si>
  <si>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</si>
  <si>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</si>
  <si>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</si>
  <si>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</si>
  <si>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</si>
  <si>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</si>
  <si>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</si>
  <si>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</si>
  <si>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</si>
  <si>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</si>
  <si>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</si>
  <si>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</si>
  <si>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</si>
  <si>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</si>
  <si>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</si>
  <si>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</si>
  <si>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</si>
  <si>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</si>
  <si>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</si>
  <si>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</si>
  <si>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</si>
  <si>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</si>
  <si>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</si>
  <si>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</si>
  <si>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</si>
  <si>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</si>
  <si>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</si>
  <si>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</si>
  <si>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</si>
  <si>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</si>
  <si>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</si>
  <si>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</si>
  <si>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</si>
  <si>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</si>
  <si>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</si>
  <si>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</si>
  <si>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</si>
  <si>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</si>
  <si>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</si>
  <si>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</si>
  <si>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</si>
  <si>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</si>
  <si>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</si>
  <si>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</si>
  <si>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</si>
  <si>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</si>
  <si>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</si>
  <si>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</si>
  <si>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</si>
  <si>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</si>
  <si>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</si>
  <si>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</si>
  <si>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</si>
  <si>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</si>
  <si>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</si>
  <si>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</si>
  <si>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</si>
  <si>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</si>
  <si>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</si>
  <si>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</si>
  <si>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</si>
  <si>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</si>
  <si>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</si>
  <si>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</si>
  <si>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</si>
  <si>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</si>
  <si>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</si>
  <si>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</si>
  <si>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</si>
  <si>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</si>
  <si>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</si>
  <si>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</si>
  <si>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</si>
  <si>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</si>
  <si>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</si>
  <si>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</si>
  <si>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</si>
  <si>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</si>
  <si>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</si>
  <si>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</si>
  <si>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</si>
  <si>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</si>
  <si>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</si>
  <si>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</si>
  <si>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</si>
  <si>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</si>
  <si>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</si>
  <si>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</si>
  <si>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</si>
  <si>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</si>
  <si>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</si>
  <si>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</si>
  <si>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</si>
  <si>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</si>
  <si>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</si>
  <si>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</si>
  <si>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</si>
  <si>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</si>
  <si>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</si>
  <si>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</si>
  <si>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</si>
  <si>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</si>
  <si>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</si>
  <si>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</si>
  <si>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</si>
  <si>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</si>
  <si>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</si>
  <si>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</si>
  <si>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</si>
  <si>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</si>
  <si>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</si>
  <si>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</si>
  <si>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</si>
  <si>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</si>
  <si>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</si>
  <si>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</si>
  <si>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</si>
  <si>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</si>
  <si>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</si>
  <si>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</si>
  <si>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</si>
  <si>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</si>
  <si>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</si>
  <si>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</si>
  <si>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</si>
  <si>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</si>
  <si>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</si>
  <si>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</si>
  <si>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</si>
  <si>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</si>
  <si>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</si>
  <si>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</si>
  <si>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</si>
  <si>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</si>
  <si>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</si>
  <si>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</si>
  <si>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</si>
  <si>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</si>
  <si>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</si>
  <si>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</si>
  <si>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</si>
  <si>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</si>
  <si>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</si>
  <si>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</si>
  <si>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</si>
  <si>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</si>
  <si>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</si>
  <si>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</si>
  <si>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</si>
  <si>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</si>
  <si>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</si>
  <si>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</si>
  <si>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</si>
  <si>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</si>
  <si>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</si>
  <si>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</si>
  <si>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</si>
  <si>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</si>
  <si>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</si>
  <si>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</si>
  <si>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</si>
  <si>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</si>
  <si>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</si>
  <si>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</si>
  <si>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</si>
  <si>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</si>
  <si>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</si>
  <si>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</si>
  <si>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</si>
  <si>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</si>
  <si>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</si>
  <si>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</si>
  <si>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</si>
  <si>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</si>
  <si>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</si>
  <si>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</si>
  <si>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</si>
  <si>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</si>
  <si>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</si>
  <si>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</si>
  <si>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</si>
  <si>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</si>
  <si>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</si>
  <si>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</si>
  <si>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</si>
  <si>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</si>
  <si>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</si>
  <si>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</si>
  <si>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</si>
  <si>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</si>
  <si>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</si>
  <si>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</si>
  <si>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</si>
  <si>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</si>
  <si>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</si>
  <si>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</si>
  <si>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</si>
  <si>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</si>
  <si>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</si>
  <si>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</si>
  <si>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</si>
  <si>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</si>
  <si>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</si>
  <si>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</si>
  <si>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</si>
  <si>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</si>
  <si>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</si>
  <si>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</si>
  <si>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</si>
  <si>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</si>
  <si>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</si>
  <si>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</si>
  <si>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</si>
  <si>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</si>
  <si>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</si>
  <si>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</si>
  <si>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</si>
  <si>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</si>
  <si>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</si>
  <si>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</si>
  <si>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</si>
  <si>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</si>
  <si>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</si>
  <si>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</si>
  <si>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</si>
  <si>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</si>
  <si>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</si>
  <si>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</si>
  <si>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</si>
  <si>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</si>
  <si>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</si>
  <si>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</si>
  <si>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</si>
  <si>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</si>
  <si>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</si>
  <si>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</si>
  <si>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</si>
  <si>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</si>
  <si>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</si>
  <si>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</si>
  <si>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</si>
  <si>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</si>
  <si>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</si>
  <si>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</si>
  <si>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</si>
  <si>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</si>
  <si>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</si>
  <si>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</si>
  <si>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</si>
  <si>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</si>
  <si>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</si>
  <si>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</si>
  <si>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</si>
  <si>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</si>
  <si>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</si>
  <si>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</si>
  <si>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</si>
  <si>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</si>
  <si>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</si>
  <si>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</si>
  <si>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</si>
  <si>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</si>
  <si>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</si>
  <si>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</si>
  <si>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</si>
  <si>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</si>
  <si>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</si>
  <si>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</si>
  <si>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</si>
  <si>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</si>
  <si>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</si>
  <si>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</si>
  <si>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</si>
  <si>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</si>
  <si>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</si>
  <si>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</si>
  <si>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</si>
  <si>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</si>
  <si>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</si>
  <si>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</si>
  <si>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</si>
  <si>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</si>
  <si>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</si>
  <si>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</si>
  <si>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</si>
  <si>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</si>
  <si>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</si>
  <si>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</si>
  <si>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</si>
  <si>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</si>
  <si>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</si>
  <si>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</si>
  <si>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</si>
  <si>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</si>
  <si>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</si>
  <si>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</si>
  <si>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</si>
  <si>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</si>
  <si>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</si>
  <si>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</si>
  <si>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</si>
  <si>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</si>
  <si>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</si>
  <si>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</si>
  <si>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</si>
  <si>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</si>
  <si>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</si>
  <si>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</si>
  <si>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</si>
  <si>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</si>
  <si>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</si>
  <si>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</si>
  <si>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</si>
  <si>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</si>
  <si>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</si>
  <si>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</si>
  <si>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</si>
  <si>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</si>
  <si>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</si>
  <si>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</si>
  <si>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</si>
  <si>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</si>
  <si>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</si>
  <si>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</si>
  <si>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</si>
  <si>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</si>
  <si>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</si>
  <si>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</si>
  <si>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</si>
  <si>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</si>
  <si>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</si>
  <si>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</si>
  <si>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</si>
  <si>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</si>
  <si>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</si>
  <si>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</si>
  <si>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</si>
  <si>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</si>
  <si>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</si>
  <si>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</si>
  <si>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</si>
  <si>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</si>
  <si>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</si>
  <si>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</si>
  <si>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</si>
  <si>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</si>
  <si>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</si>
  <si>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</si>
  <si>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</si>
  <si>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</si>
  <si>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</si>
  <si>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</si>
  <si>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</si>
  <si>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</si>
  <si>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</si>
  <si>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</si>
  <si>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</si>
  <si>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</si>
  <si>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</si>
  <si>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</si>
  <si>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</si>
  <si>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</si>
  <si>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</si>
  <si>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</si>
  <si>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</si>
  <si>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</si>
  <si>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</si>
  <si>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</si>
  <si>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</si>
  <si>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</si>
  <si>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</si>
  <si>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</si>
  <si>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</si>
  <si>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</si>
  <si>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</si>
  <si>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</si>
  <si>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</si>
  <si>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</si>
  <si>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</si>
  <si>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</si>
  <si>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</si>
  <si>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</si>
  <si>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</si>
  <si>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</si>
  <si>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</si>
  <si>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</si>
  <si>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</si>
  <si>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</si>
  <si>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</si>
  <si>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</si>
  <si>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</si>
  <si>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</si>
  <si>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</si>
  <si>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</si>
  <si>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</si>
  <si>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</si>
  <si>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</si>
  <si>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</si>
  <si>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</si>
  <si>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</si>
  <si>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</si>
  <si>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</si>
  <si>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</si>
  <si>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</si>
  <si>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</si>
  <si>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</si>
  <si>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</si>
  <si>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</si>
  <si>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</si>
  <si>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</si>
  <si>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</si>
  <si>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</si>
  <si>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</si>
  <si>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</si>
  <si>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</si>
  <si>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</si>
  <si>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</si>
  <si>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</si>
  <si>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</si>
  <si>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</si>
  <si>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</si>
  <si>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</si>
  <si>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</si>
  <si>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</si>
  <si>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</si>
  <si>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</si>
  <si>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</si>
  <si>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</si>
  <si>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</si>
  <si>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</si>
  <si>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</si>
  <si>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</si>
  <si>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</si>
  <si>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</si>
  <si>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</si>
  <si>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</si>
  <si>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</si>
  <si>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</si>
  <si>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</si>
  <si>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</si>
  <si>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</si>
  <si>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</si>
  <si>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</si>
  <si>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</si>
  <si>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</si>
  <si>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</si>
  <si>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</si>
  <si>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</si>
  <si>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</si>
  <si>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</si>
  <si>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</si>
  <si>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</si>
  <si>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</si>
  <si>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</si>
  <si>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</si>
  <si>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</si>
  <si>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</si>
  <si>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</si>
  <si>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</si>
  <si>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</si>
  <si>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</si>
  <si>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</si>
  <si>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</si>
  <si>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</si>
  <si>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</si>
  <si>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</si>
  <si>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</si>
  <si>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</si>
  <si>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</si>
  <si>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</si>
  <si>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</si>
  <si>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</si>
  <si>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</si>
  <si>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</si>
  <si>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</si>
  <si>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</si>
  <si>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</si>
  <si>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</si>
  <si>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</si>
  <si>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</si>
  <si>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</si>
  <si>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</si>
  <si>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</si>
  <si>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</si>
  <si>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</si>
  <si>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</si>
  <si>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</si>
  <si>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</si>
  <si>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</si>
  <si>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</si>
  <si>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</si>
  <si>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</si>
  <si>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</si>
  <si>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</si>
  <si>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</si>
  <si>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</si>
  <si>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</si>
  <si>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</si>
  <si>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</si>
  <si>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</si>
  <si>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</si>
  <si>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</si>
  <si>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</si>
  <si>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</si>
  <si>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</si>
  <si>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</si>
  <si>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</si>
  <si>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</si>
  <si>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</si>
  <si>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</si>
  <si>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</si>
  <si>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</si>
  <si>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</si>
  <si>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</si>
  <si>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</si>
  <si>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</si>
  <si>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</si>
  <si>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</si>
  <si>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</si>
  <si>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</si>
  <si>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</si>
  <si>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</si>
  <si>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</si>
  <si>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</si>
  <si>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</si>
  <si>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</si>
  <si>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</si>
  <si>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</si>
  <si>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</si>
  <si>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</si>
  <si>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</si>
  <si>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</si>
  <si>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</si>
  <si>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</si>
  <si>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</si>
  <si>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</si>
  <si>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</si>
  <si>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</si>
  <si>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</si>
  <si>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</si>
  <si>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</si>
  <si>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</si>
  <si>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</si>
  <si>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</si>
  <si>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</si>
  <si>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</si>
  <si>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</si>
  <si>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</si>
  <si>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</si>
  <si>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</si>
  <si>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</si>
  <si>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</si>
  <si>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</si>
  <si>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</si>
  <si>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</si>
  <si>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</si>
  <si>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</si>
  <si>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</si>
  <si>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</si>
  <si>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</si>
  <si>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</si>
  <si>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</si>
  <si>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</si>
  <si>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</si>
  <si>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</si>
  <si>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</si>
  <si>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</si>
  <si>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</si>
  <si>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</si>
  <si>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</si>
  <si>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</si>
  <si>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</si>
  <si>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</si>
  <si>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</si>
  <si>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</si>
  <si>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</si>
  <si>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</si>
  <si>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</si>
  <si>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</si>
  <si>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</si>
  <si>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</si>
  <si>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</si>
  <si>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</si>
  <si>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</si>
  <si>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</si>
  <si>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</si>
  <si>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</si>
  <si>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</si>
  <si>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</si>
  <si>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</si>
  <si>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</si>
  <si>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</si>
  <si>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</si>
  <si>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</si>
  <si>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</si>
  <si>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</si>
  <si>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</si>
  <si>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</si>
  <si>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</si>
  <si>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</si>
  <si>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</si>
  <si>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</si>
  <si>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</si>
  <si>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</si>
  <si>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</si>
  <si>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</si>
  <si>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</si>
  <si>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</si>
  <si>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</si>
  <si>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</si>
  <si>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</si>
  <si>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</si>
  <si>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</si>
  <si>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</si>
  <si>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</si>
  <si>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</si>
  <si>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</si>
  <si>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</si>
  <si>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</si>
  <si>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</si>
  <si>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</si>
  <si>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</si>
  <si>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</si>
  <si>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</si>
  <si>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</si>
  <si>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</si>
  <si>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</si>
  <si>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</si>
  <si>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</si>
  <si>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</si>
  <si>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</si>
  <si>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</si>
  <si>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</si>
  <si>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</si>
  <si>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</si>
  <si>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</si>
  <si>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</si>
  <si>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</si>
  <si>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</si>
  <si>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</si>
  <si>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</si>
  <si>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</si>
  <si>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</si>
  <si>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</si>
  <si>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</si>
  <si>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</si>
  <si>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</si>
  <si>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</si>
  <si>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</si>
  <si>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</si>
  <si>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</si>
  <si>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</si>
  <si>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</si>
  <si>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</si>
  <si>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</si>
  <si>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</si>
  <si>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</si>
  <si>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</si>
  <si>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</si>
  <si>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</si>
  <si>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</si>
  <si>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</si>
  <si>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</si>
  <si>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</si>
  <si>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</si>
  <si>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</si>
  <si>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</si>
  <si>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</si>
  <si>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</si>
  <si>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</si>
  <si>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</si>
  <si>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</si>
  <si>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</si>
  <si>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</si>
  <si>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</si>
  <si>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</si>
  <si>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</si>
  <si>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</si>
  <si>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</si>
  <si>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</si>
  <si>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</si>
  <si>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</si>
  <si>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</si>
  <si>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</si>
  <si>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</si>
  <si>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</si>
  <si>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</si>
  <si>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</si>
  <si>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</si>
  <si>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</si>
  <si>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</si>
  <si>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</si>
  <si>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</si>
  <si>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</si>
  <si>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</si>
  <si>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</si>
  <si>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</si>
  <si>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</si>
  <si>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</si>
  <si>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</si>
  <si>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</si>
  <si>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</si>
  <si>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</si>
  <si>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</si>
  <si>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</si>
  <si>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</si>
  <si>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</si>
  <si>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</si>
  <si>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</si>
  <si>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</si>
  <si>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</si>
  <si>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</si>
  <si>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</si>
  <si>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</si>
  <si>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</si>
  <si>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</si>
  <si>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</si>
  <si>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</si>
  <si>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</si>
  <si>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</si>
  <si>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</si>
  <si>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</si>
  <si>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</si>
  <si>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</si>
  <si>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</si>
  <si>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</si>
  <si>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</si>
  <si>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</si>
  <si>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</si>
  <si>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</si>
  <si>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</si>
  <si>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</si>
  <si>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</si>
  <si>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</si>
  <si>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</si>
  <si>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</si>
  <si>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</si>
  <si>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</si>
  <si>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</si>
  <si>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</si>
  <si>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</si>
  <si>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</si>
  <si>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</si>
  <si>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</si>
  <si>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</si>
  <si>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</si>
  <si>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</si>
  <si>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</si>
  <si>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</si>
  <si>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</si>
  <si>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</si>
  <si>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</si>
  <si>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</si>
  <si>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</si>
  <si>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</si>
  <si>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</si>
  <si>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</si>
  <si>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</si>
  <si>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</si>
  <si>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</si>
  <si>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</si>
  <si>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</si>
  <si>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</si>
  <si>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</si>
  <si>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</si>
  <si>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</si>
  <si>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</si>
  <si>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</si>
  <si>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</si>
  <si>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</si>
  <si>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</si>
  <si>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</si>
  <si>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</si>
  <si>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</si>
  <si>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</si>
  <si>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</si>
  <si>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</si>
  <si>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</si>
  <si>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</si>
  <si>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</si>
  <si>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</si>
  <si>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</si>
  <si>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</si>
  <si>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</si>
  <si>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</si>
  <si>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</si>
  <si>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</si>
  <si>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</si>
  <si>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</si>
  <si>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</si>
  <si>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</si>
  <si>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</si>
  <si>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</si>
  <si>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</si>
  <si>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</si>
  <si>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</si>
  <si>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</si>
  <si>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</si>
  <si>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</si>
  <si>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</si>
  <si>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</si>
  <si>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</si>
  <si>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</si>
  <si>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</si>
  <si>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</si>
  <si>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</si>
  <si>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</si>
  <si>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</si>
  <si>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</si>
  <si>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</si>
  <si>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</si>
  <si>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</si>
  <si>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</si>
  <si>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</si>
  <si>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</si>
  <si>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</si>
  <si>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</si>
  <si>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</si>
  <si>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</si>
  <si>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</si>
  <si>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</si>
  <si>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</si>
  <si>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</si>
  <si>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</si>
  <si>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</si>
  <si>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</si>
  <si>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</si>
  <si>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</si>
  <si>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</si>
  <si>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</si>
  <si>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</si>
  <si>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</si>
  <si>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</si>
  <si>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</si>
  <si>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</si>
  <si>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</si>
  <si>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</si>
  <si>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</si>
  <si>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</si>
  <si>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</si>
  <si>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</si>
  <si>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</si>
  <si>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</si>
  <si>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</si>
  <si>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</si>
  <si>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</si>
  <si>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</si>
  <si>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</si>
  <si>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</si>
  <si>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</si>
  <si>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</si>
  <si>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</si>
  <si>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</si>
  <si>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</si>
  <si>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</si>
  <si>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</si>
  <si>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</si>
  <si>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</si>
  <si>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</si>
  <si>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</si>
  <si>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</si>
  <si>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</si>
  <si>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</si>
  <si>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</si>
  <si>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</si>
  <si>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</si>
  <si>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</si>
  <si>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</si>
  <si>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</si>
  <si>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</si>
  <si>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</si>
  <si>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</si>
  <si>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</si>
  <si>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</si>
  <si>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</si>
  <si>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</si>
  <si>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</si>
  <si>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</si>
  <si>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</si>
  <si>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</si>
  <si>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</si>
  <si>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</si>
  <si>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</si>
  <si>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</si>
  <si>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</si>
  <si>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</si>
  <si>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</si>
  <si>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</si>
  <si>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</si>
  <si>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</si>
  <si>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</si>
  <si>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</si>
  <si>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</si>
  <si>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</si>
  <si>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</si>
  <si>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</si>
  <si>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</si>
  <si>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</si>
  <si>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</si>
  <si>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</si>
  <si>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</si>
  <si>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</si>
  <si>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</si>
  <si>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</si>
  <si>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</si>
  <si>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</si>
  <si>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</si>
  <si>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</si>
  <si>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</si>
  <si>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</si>
  <si>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</si>
  <si>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</si>
  <si>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</si>
  <si>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</si>
  <si>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</si>
  <si>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</si>
  <si>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</si>
  <si>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</si>
  <si>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</si>
  <si>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</si>
  <si>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</si>
  <si>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</si>
  <si>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</si>
  <si>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</si>
  <si>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</si>
  <si>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</si>
  <si>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</si>
  <si>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</si>
  <si>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</si>
  <si>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</si>
  <si>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</si>
  <si>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</si>
  <si>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</si>
  <si>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</si>
  <si>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</si>
  <si>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</si>
  <si>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</si>
  <si>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</si>
  <si>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</si>
  <si>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</si>
  <si>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</si>
  <si>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</si>
  <si>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</si>
  <si>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</si>
  <si>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</si>
  <si>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</si>
  <si>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</si>
  <si>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</si>
  <si>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</si>
  <si>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</si>
  <si>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</si>
  <si>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</si>
  <si>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</si>
  <si>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</si>
  <si>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</si>
  <si>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</si>
  <si>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</si>
  <si>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</si>
  <si>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</si>
  <si>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</si>
  <si>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</si>
  <si>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</si>
  <si>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</si>
  <si>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</si>
  <si>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</si>
  <si>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</si>
  <si>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</si>
  <si>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</si>
  <si>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</si>
  <si>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</si>
  <si>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</si>
  <si>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</si>
  <si>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</si>
  <si>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</si>
  <si>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</si>
  <si>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</si>
  <si>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</si>
  <si>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</si>
  <si>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</si>
  <si>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</si>
  <si>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</si>
  <si>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</si>
  <si>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</si>
  <si>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</si>
  <si>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</si>
  <si>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</si>
  <si>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</si>
  <si>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</si>
  <si>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</si>
  <si>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</si>
  <si>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</si>
  <si>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</si>
  <si>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</si>
  <si>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</si>
  <si>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</si>
  <si>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</si>
  <si>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</si>
  <si>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</si>
  <si>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</si>
  <si>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</si>
  <si>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</si>
  <si>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</si>
  <si>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</si>
  <si>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</si>
  <si>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</si>
  <si>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</si>
  <si>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</si>
  <si>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</si>
  <si>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</si>
  <si>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</si>
  <si>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</si>
  <si>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</si>
  <si>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</si>
  <si>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</si>
  <si>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</si>
  <si>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</si>
  <si>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</si>
  <si>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</si>
  <si>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</si>
  <si>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</si>
  <si>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</si>
  <si>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</si>
  <si>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</si>
  <si>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</si>
  <si>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</si>
  <si>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</si>
  <si>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</si>
  <si>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</si>
  <si>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</si>
  <si>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</si>
  <si>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</si>
  <si>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</si>
  <si>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</si>
  <si>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</si>
  <si>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</si>
  <si>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</si>
  <si>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</si>
  <si>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</si>
  <si>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</si>
  <si>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</si>
  <si>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</si>
  <si>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</si>
  <si>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</si>
  <si>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</si>
  <si>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</si>
  <si>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</si>
  <si>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</si>
  <si>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</si>
  <si>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</si>
  <si>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</si>
  <si>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</si>
  <si>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</si>
  <si>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</si>
  <si>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</si>
  <si>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</si>
  <si>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</si>
  <si>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</si>
  <si>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</si>
  <si>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</si>
  <si>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</si>
  <si>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</si>
  <si>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</si>
  <si>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</si>
  <si>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</si>
  <si>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</si>
  <si>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</si>
  <si>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</si>
  <si>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</si>
  <si>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</si>
  <si>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</si>
  <si>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</si>
  <si>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</si>
  <si>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</si>
  <si>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</si>
  <si>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</si>
  <si>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</si>
  <si>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</si>
  <si>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</si>
  <si>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</si>
  <si>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</si>
  <si>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</si>
  <si>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</si>
  <si>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</si>
  <si>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</si>
  <si>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</si>
  <si>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</si>
  <si>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</si>
  <si>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</si>
  <si>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</si>
  <si>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</si>
  <si>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</si>
  <si>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</si>
  <si>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</si>
  <si>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</si>
  <si>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</si>
  <si>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</si>
  <si>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</si>
  <si>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</si>
  <si>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</si>
  <si>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</si>
  <si>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</si>
  <si>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</si>
  <si>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</si>
  <si>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</si>
  <si>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</si>
  <si>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</si>
  <si>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</si>
  <si>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</si>
  <si>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</si>
  <si>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</si>
  <si>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</si>
  <si>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</si>
  <si>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</si>
  <si>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</si>
  <si>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</si>
  <si>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</si>
  <si>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</si>
  <si>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</si>
  <si>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</si>
  <si>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</si>
  <si>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</si>
  <si>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</si>
  <si>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</si>
  <si>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</si>
  <si>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</si>
  <si>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</si>
  <si>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</si>
  <si>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</si>
  <si>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</si>
  <si>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</si>
  <si>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</si>
  <si>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</si>
  <si>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</si>
  <si>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</si>
  <si>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</si>
  <si>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</si>
  <si>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</si>
  <si>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</si>
  <si>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</si>
  <si>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</si>
  <si>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</si>
  <si>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</si>
  <si>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</si>
  <si>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</si>
  <si>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</si>
  <si>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</si>
  <si>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</si>
  <si>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</si>
  <si>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</si>
  <si>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</si>
  <si>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</si>
  <si>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</si>
  <si>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</si>
  <si>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</si>
  <si>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</si>
  <si>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</si>
  <si>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</si>
  <si>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</si>
  <si>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</si>
  <si>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</si>
  <si>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</si>
  <si>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</si>
  <si>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</si>
  <si>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</si>
  <si>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</si>
  <si>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</si>
  <si>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</si>
  <si>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</si>
  <si>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</si>
  <si>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</si>
  <si>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</si>
  <si>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</si>
  <si>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</si>
  <si>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</si>
  <si>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</si>
  <si>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</si>
  <si>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</si>
  <si>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</si>
  <si>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</si>
  <si>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</si>
  <si>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</si>
  <si>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</si>
  <si>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</si>
  <si>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</si>
  <si>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</si>
  <si>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</si>
  <si>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</si>
  <si>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</si>
  <si>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</si>
  <si>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</si>
  <si>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</si>
  <si>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</si>
  <si>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</si>
  <si>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</si>
  <si>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</si>
  <si>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</si>
  <si>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</si>
  <si>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</si>
  <si>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</si>
  <si>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</si>
  <si>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</si>
  <si>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</si>
  <si>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</si>
  <si>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</si>
  <si>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</si>
  <si>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</si>
  <si>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</si>
  <si>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</si>
  <si>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</si>
  <si>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</si>
  <si>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</si>
  <si>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</si>
  <si>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</si>
  <si>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</si>
  <si>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</si>
  <si>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</si>
  <si>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</si>
  <si>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</si>
  <si>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</si>
  <si>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</si>
  <si>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</si>
  <si>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</si>
  <si>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</si>
  <si>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</si>
  <si>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</si>
  <si>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</si>
  <si>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</si>
  <si>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</si>
  <si>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</si>
  <si>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</si>
  <si>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</si>
  <si>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</si>
  <si>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</si>
  <si>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</si>
  <si>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</si>
  <si>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</si>
  <si>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</si>
  <si>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</si>
  <si>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</si>
  <si>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</si>
  <si>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</si>
  <si>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</si>
  <si>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</si>
  <si>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</si>
  <si>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</si>
  <si>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</si>
  <si>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</si>
  <si>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</si>
  <si>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</si>
  <si>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</si>
  <si>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</si>
  <si>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</si>
  <si>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</si>
  <si>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</si>
  <si>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</si>
  <si>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</si>
  <si>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</si>
  <si>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</si>
  <si>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</si>
  <si>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</si>
  <si>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</si>
  <si>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</si>
  <si>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</si>
  <si>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</si>
  <si>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</si>
  <si>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</si>
  <si>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</si>
  <si>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</si>
  <si>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</si>
  <si>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</si>
  <si>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</si>
  <si>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</si>
  <si>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</si>
  <si>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</si>
  <si>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</si>
  <si>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</si>
  <si>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</si>
  <si>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</si>
  <si>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</si>
  <si>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</si>
  <si>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</si>
  <si>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</si>
  <si>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</si>
  <si>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</si>
  <si>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</si>
  <si>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</si>
  <si>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</si>
  <si>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</si>
  <si>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</si>
  <si>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</si>
  <si>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</si>
  <si>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</si>
  <si>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</si>
  <si>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</si>
  <si>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</si>
  <si>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</si>
  <si>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</si>
  <si>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</si>
  <si>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</si>
  <si>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</si>
  <si>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</si>
  <si>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</si>
  <si>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</si>
  <si>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</si>
  <si>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</si>
  <si>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</si>
  <si>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</si>
  <si>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</si>
  <si>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</si>
  <si>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</si>
  <si>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</si>
  <si>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</si>
  <si>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</si>
  <si>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</si>
  <si>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</si>
  <si>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</si>
  <si>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</si>
  <si>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</si>
  <si>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</si>
  <si>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</si>
  <si>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</si>
  <si>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</si>
  <si>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</si>
  <si>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</si>
  <si>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</si>
  <si>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</si>
  <si>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</si>
  <si>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</si>
  <si>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</si>
  <si>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</si>
  <si>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</si>
  <si>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</si>
  <si>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</si>
  <si>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</si>
  <si>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</si>
  <si>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</si>
  <si>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</si>
  <si>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</si>
  <si>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</si>
  <si>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</si>
  <si>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</si>
  <si>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</si>
  <si>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</si>
  <si>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</si>
  <si>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</si>
  <si>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</si>
  <si>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</si>
  <si>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</si>
  <si>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</si>
  <si>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</si>
  <si>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</si>
  <si>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</si>
  <si>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</si>
  <si>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</si>
  <si>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</si>
  <si>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</si>
  <si>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</si>
  <si>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</si>
  <si>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</si>
  <si>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</si>
  <si>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</si>
  <si>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</si>
  <si>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</si>
  <si>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</si>
  <si>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</si>
  <si>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</si>
  <si>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</si>
  <si>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</si>
  <si>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</si>
  <si>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</si>
  <si>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</si>
  <si>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</si>
  <si>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</si>
  <si>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</si>
  <si>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</si>
  <si>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</si>
  <si>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</si>
  <si>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</si>
  <si>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</si>
  <si>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</si>
  <si>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</si>
  <si>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</si>
  <si>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</si>
  <si>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</si>
  <si>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</si>
  <si>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</si>
  <si>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</si>
  <si>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</si>
  <si>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</si>
  <si>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</si>
  <si>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</si>
  <si>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</si>
  <si>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</si>
  <si>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</si>
  <si>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</si>
  <si>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</si>
  <si>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</si>
  <si>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</si>
  <si>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</si>
  <si>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</si>
  <si>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</si>
  <si>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</si>
  <si>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</si>
  <si>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</si>
  <si>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</si>
  <si>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</si>
  <si>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</si>
  <si>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</si>
  <si>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</si>
  <si>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</si>
  <si>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</si>
  <si>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</si>
  <si>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</si>
  <si>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</si>
  <si>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</si>
  <si>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</si>
  <si>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</si>
  <si>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</si>
  <si>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</si>
  <si>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</si>
  <si>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</si>
  <si>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</si>
  <si>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</si>
  <si>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</si>
  <si>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</si>
  <si>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</si>
  <si>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</si>
  <si>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</si>
  <si>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</si>
  <si>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</si>
  <si>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</si>
  <si>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</si>
  <si>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</si>
  <si>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</si>
  <si>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</si>
  <si>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</si>
  <si>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</si>
  <si>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</si>
  <si>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</si>
  <si>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</si>
  <si>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</si>
  <si>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</si>
  <si>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</si>
  <si>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</si>
  <si>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</si>
  <si>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</si>
  <si>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</si>
  <si>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</si>
  <si>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</si>
  <si>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</si>
  <si>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</si>
  <si>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</si>
  <si>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</si>
  <si>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</si>
  <si>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</si>
  <si>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</si>
  <si>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</si>
  <si>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</si>
  <si>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</si>
  <si>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</si>
  <si>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</si>
  <si>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</si>
  <si>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</si>
  <si>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</si>
  <si>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</si>
  <si>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</si>
  <si>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</si>
  <si>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</si>
  <si>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</si>
  <si>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</si>
  <si>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</si>
  <si>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</si>
  <si>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</si>
  <si>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</si>
  <si>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</si>
  <si>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</si>
  <si>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</si>
  <si>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</si>
  <si>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</si>
  <si>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</si>
  <si>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</si>
  <si>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</si>
  <si>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</si>
  <si>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</si>
  <si>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</si>
  <si>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</si>
  <si>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</si>
  <si>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</si>
  <si>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</si>
  <si>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</si>
  <si>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</si>
  <si>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</si>
  <si>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</si>
  <si>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</si>
  <si>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</si>
  <si>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</si>
  <si>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</si>
  <si>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</si>
  <si>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</si>
  <si>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</si>
  <si>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</si>
  <si>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</si>
  <si>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</si>
  <si>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</si>
  <si>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</si>
  <si>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</si>
  <si>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</si>
  <si>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</si>
  <si>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</si>
  <si>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</si>
  <si>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</si>
  <si>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</si>
  <si>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</si>
  <si>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</si>
  <si>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</si>
  <si>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</si>
  <si>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</si>
  <si>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</si>
  <si>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</si>
  <si>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</si>
  <si>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</si>
  <si>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</si>
  <si>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</si>
  <si>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</si>
  <si>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</si>
  <si>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</si>
  <si>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</si>
  <si>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</si>
  <si>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</si>
  <si>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</si>
  <si>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</si>
  <si>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</si>
  <si>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</si>
  <si>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</si>
  <si>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</si>
  <si>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</si>
  <si>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</si>
  <si>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</si>
  <si>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</si>
  <si>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</si>
  <si>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</si>
  <si>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</si>
  <si>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</si>
  <si>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</si>
  <si>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</si>
  <si>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</si>
  <si>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</si>
  <si>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</si>
  <si>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</si>
  <si>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</si>
  <si>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</si>
  <si>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</si>
  <si>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</si>
  <si>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</si>
  <si>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</si>
  <si>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</si>
  <si>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</si>
  <si>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</si>
  <si>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</si>
  <si>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</si>
  <si>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</si>
  <si>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</si>
  <si>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</si>
  <si>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</si>
  <si>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</si>
  <si>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</si>
  <si>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</si>
  <si>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</si>
  <si>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</si>
  <si>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</si>
  <si>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</si>
  <si>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</si>
  <si>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</si>
  <si>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</si>
  <si>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</si>
  <si>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</si>
  <si>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</si>
  <si>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</si>
  <si>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</si>
  <si>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</si>
  <si>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</si>
  <si>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</si>
  <si>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</si>
  <si>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</si>
  <si>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</si>
  <si>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</si>
  <si>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</si>
  <si>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</si>
  <si>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</si>
  <si>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</si>
  <si>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</si>
  <si>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</si>
  <si>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</si>
  <si>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</si>
  <si>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</si>
  <si>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</si>
  <si>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</si>
  <si>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</si>
  <si>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</si>
  <si>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</si>
  <si>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</si>
  <si>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</si>
  <si>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</si>
  <si>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</si>
  <si>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</si>
  <si>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</si>
  <si>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</si>
  <si>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</si>
  <si>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</si>
  <si>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</si>
  <si>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</si>
  <si>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</si>
  <si>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</si>
  <si>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</si>
  <si>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</si>
  <si>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</si>
  <si>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</si>
  <si>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</si>
  <si>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</si>
  <si>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</si>
  <si>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</si>
  <si>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</si>
  <si>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</si>
  <si>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</si>
  <si>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</si>
  <si>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</si>
  <si>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</si>
  <si>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</si>
  <si>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</si>
  <si>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</si>
  <si>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</si>
  <si>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</si>
  <si>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</si>
  <si>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</si>
  <si>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</si>
  <si>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</si>
  <si>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</si>
  <si>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</si>
  <si>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</si>
  <si>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</si>
  <si>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</si>
  <si>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</si>
  <si>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</si>
  <si>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</si>
  <si>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</si>
  <si>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</si>
  <si>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</si>
  <si>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</si>
  <si>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</si>
  <si>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</si>
  <si>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</si>
  <si>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</si>
  <si>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</si>
  <si>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</si>
  <si>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</si>
  <si>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</si>
  <si>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</si>
  <si>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</si>
  <si>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</si>
  <si>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</si>
  <si>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</si>
  <si>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</si>
  <si>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</si>
  <si>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</si>
  <si>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</si>
  <si>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</si>
  <si>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</si>
  <si>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</si>
  <si>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</si>
  <si>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</si>
  <si>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</si>
  <si>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</si>
  <si>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</si>
  <si>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</si>
  <si>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</si>
  <si>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</si>
  <si>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</si>
  <si>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</si>
  <si>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</si>
  <si>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</si>
  <si>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</si>
  <si>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</si>
  <si>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</si>
  <si>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</si>
  <si>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</si>
  <si>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</si>
  <si>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</si>
  <si>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</si>
  <si>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</si>
  <si>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</si>
  <si>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</si>
  <si>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</si>
  <si>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</si>
  <si>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</si>
  <si>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</si>
  <si>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</si>
  <si>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</si>
  <si>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</si>
  <si>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</si>
  <si>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</si>
  <si>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</si>
  <si>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</si>
  <si>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</si>
  <si>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</si>
  <si>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</si>
  <si>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</si>
  <si>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</si>
  <si>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</si>
  <si>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</si>
  <si>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</si>
  <si>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</si>
  <si>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</si>
  <si>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</si>
  <si>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</si>
  <si>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</si>
  <si>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</si>
  <si>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</si>
  <si>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</si>
  <si>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</si>
  <si>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</si>
  <si>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</si>
  <si>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</si>
  <si>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</si>
  <si>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</si>
  <si>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</si>
  <si>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</si>
  <si>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</si>
  <si>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</si>
  <si>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</si>
  <si>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</si>
  <si>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</si>
  <si>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</si>
  <si>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</si>
  <si>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</si>
  <si>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</si>
  <si>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</si>
  <si>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</si>
  <si>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</si>
  <si>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</si>
  <si>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</si>
  <si>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</si>
  <si>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</si>
  <si>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</si>
  <si>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</si>
  <si>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</si>
  <si>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</si>
  <si>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</si>
  <si>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</si>
  <si>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</si>
  <si>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</si>
  <si>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</si>
  <si>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</si>
  <si>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</si>
  <si>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</si>
  <si>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</si>
  <si>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</si>
  <si>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</si>
  <si>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</si>
  <si>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</si>
  <si>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</si>
  <si>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</si>
  <si>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</si>
  <si>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</si>
  <si>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</si>
  <si>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</si>
  <si>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</si>
  <si>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</si>
  <si>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</si>
  <si>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</si>
  <si>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</si>
  <si>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</si>
  <si>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</si>
  <si>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</si>
  <si>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</si>
  <si>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</si>
  <si>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</si>
  <si>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</si>
  <si>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</si>
  <si>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</si>
  <si>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</si>
  <si>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</si>
  <si>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</si>
  <si>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</si>
  <si>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</si>
  <si>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</si>
  <si>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</si>
  <si>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</si>
  <si>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</si>
  <si>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</si>
  <si>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</si>
  <si>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</si>
  <si>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</si>
  <si>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</si>
  <si>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</si>
  <si>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</si>
  <si>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</si>
  <si>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</si>
  <si>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</si>
  <si>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</si>
  <si>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</si>
  <si>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</si>
  <si>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</si>
  <si>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</si>
  <si>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</si>
  <si>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</si>
  <si>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</si>
  <si>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</si>
  <si>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</si>
  <si>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</si>
  <si>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</si>
  <si>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</si>
  <si>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</si>
  <si>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</si>
  <si>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</si>
  <si>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</si>
  <si>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</si>
  <si>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</si>
  <si>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</si>
  <si>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</si>
  <si>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</si>
  <si>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</si>
  <si>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</si>
  <si>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</si>
  <si>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</si>
  <si>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</si>
  <si>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</si>
  <si>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</si>
  <si>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</si>
  <si>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</si>
  <si>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</si>
  <si>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</si>
  <si>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</si>
  <si>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</si>
  <si>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</si>
  <si>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</si>
  <si>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</si>
  <si>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</si>
  <si>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</si>
  <si>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</si>
  <si>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</si>
  <si>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</si>
  <si>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</si>
  <si>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</si>
  <si>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</si>
  <si>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</si>
  <si>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</si>
  <si>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</si>
  <si>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</si>
  <si>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</si>
  <si>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</si>
  <si>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</si>
  <si>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</si>
  <si>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</si>
  <si>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</si>
  <si>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</si>
  <si>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</si>
  <si>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</si>
  <si>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</si>
  <si>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</si>
  <si>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</si>
  <si>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</si>
  <si>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</si>
  <si>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</si>
  <si>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</si>
  <si>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</si>
  <si>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</si>
  <si>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</si>
  <si>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</si>
  <si>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</si>
  <si>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</si>
  <si>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</si>
  <si>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</si>
  <si>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</si>
  <si>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</si>
  <si>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</si>
  <si>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</si>
  <si>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</si>
  <si>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</si>
  <si>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</si>
  <si>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</si>
  <si>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</si>
  <si>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</si>
  <si>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</si>
  <si>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</si>
  <si>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</si>
  <si>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</si>
  <si>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</si>
  <si>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</si>
  <si>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</si>
  <si>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</si>
  <si>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</si>
  <si>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</si>
  <si>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</si>
  <si>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</si>
  <si>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</si>
  <si>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</si>
  <si>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</si>
  <si>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</si>
  <si>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</si>
  <si>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</si>
  <si>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</si>
  <si>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</si>
  <si>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</si>
  <si>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</si>
  <si>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</si>
  <si>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</si>
  <si>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</si>
  <si>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</si>
  <si>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</si>
  <si>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</si>
  <si>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</si>
  <si>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</si>
  <si>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</si>
  <si>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</si>
  <si>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</si>
  <si>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</si>
  <si>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</si>
  <si>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</si>
  <si>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</si>
  <si>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</si>
  <si>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</si>
  <si>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</si>
  <si>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</si>
  <si>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</si>
  <si>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</si>
  <si>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</si>
  <si>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</si>
  <si>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</si>
  <si>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</si>
  <si>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</si>
  <si>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</si>
  <si>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</si>
  <si>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</si>
  <si>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</si>
  <si>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</si>
  <si>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</si>
  <si>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</si>
  <si>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</si>
  <si>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</si>
  <si>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</si>
  <si>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</si>
  <si>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</si>
  <si>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</si>
  <si>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</si>
  <si>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</si>
  <si>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</si>
  <si>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</si>
  <si>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</si>
  <si>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</si>
  <si>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</si>
  <si>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</si>
  <si>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</si>
  <si>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</si>
  <si>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</si>
  <si>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</si>
  <si>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</si>
  <si>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</si>
  <si>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</si>
  <si>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</si>
  <si>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</si>
  <si>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</si>
  <si>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</si>
  <si>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</si>
  <si>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</si>
  <si>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</si>
  <si>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</si>
  <si>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</si>
  <si>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</si>
  <si>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</si>
  <si>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</si>
  <si>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</si>
  <si>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</si>
  <si>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</si>
  <si>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</si>
  <si>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</si>
  <si>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</si>
  <si>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</si>
  <si>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</si>
  <si>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</si>
  <si>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</si>
  <si>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</si>
  <si>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</si>
  <si>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</si>
  <si>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</si>
  <si>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</si>
  <si>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</si>
  <si>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</si>
  <si>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</si>
  <si>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</si>
  <si>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</si>
  <si>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</si>
  <si>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</si>
  <si>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</si>
  <si>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</si>
  <si>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</si>
  <si>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</si>
  <si>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</si>
  <si>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</si>
  <si>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</si>
  <si>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</si>
  <si>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</si>
  <si>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</si>
  <si>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</si>
  <si>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</si>
  <si>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</si>
  <si>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</si>
  <si>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</si>
  <si>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</si>
  <si>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</si>
  <si>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</si>
  <si>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</si>
  <si>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</si>
  <si>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</si>
  <si>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</si>
  <si>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</si>
  <si>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</si>
  <si>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</si>
  <si>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</si>
  <si>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</si>
  <si>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</si>
  <si>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</si>
  <si>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</si>
  <si>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</si>
  <si>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</si>
  <si>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</si>
  <si>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</si>
  <si>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</si>
  <si>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</si>
  <si>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</si>
  <si>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</si>
  <si>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</si>
  <si>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</si>
  <si>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</si>
  <si>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</si>
  <si>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</si>
  <si>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</si>
  <si>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</si>
  <si>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</si>
  <si>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</si>
  <si>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</si>
  <si>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</si>
  <si>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</si>
  <si>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</si>
  <si>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</si>
  <si>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</si>
  <si>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</si>
  <si>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</si>
  <si>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</si>
  <si>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</si>
  <si>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</si>
  <si>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</si>
  <si>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</si>
  <si>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</si>
  <si>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</si>
  <si>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</si>
  <si>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</si>
  <si>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</si>
  <si>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</si>
  <si>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</si>
  <si>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</si>
  <si>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</si>
  <si>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</si>
  <si>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</si>
  <si>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</si>
  <si>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</si>
  <si>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</si>
  <si>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</si>
  <si>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</si>
  <si>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</si>
  <si>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</si>
  <si>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</si>
  <si>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</si>
  <si>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</si>
  <si>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</si>
  <si>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</si>
  <si>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</si>
  <si>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</si>
  <si>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</si>
  <si>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</si>
  <si>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</si>
  <si>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</si>
  <si>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</si>
  <si>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</si>
  <si>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</si>
  <si>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</si>
  <si>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</si>
  <si>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</si>
  <si>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</si>
  <si>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</si>
  <si>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</si>
  <si>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</si>
  <si>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</si>
  <si>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</si>
  <si>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</si>
  <si>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</si>
  <si>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</si>
  <si>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</si>
  <si>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</si>
  <si>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</si>
  <si>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</si>
  <si>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</si>
  <si>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</si>
  <si>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</si>
  <si>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</si>
  <si>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</si>
  <si>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</si>
  <si>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</si>
  <si>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</si>
  <si>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</si>
  <si>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</si>
  <si>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</si>
  <si>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</si>
  <si>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</si>
  <si>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</si>
  <si>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</si>
  <si>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</si>
  <si>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</si>
  <si>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</si>
  <si>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</si>
  <si>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</si>
  <si>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</si>
  <si>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</si>
  <si>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</si>
  <si>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</si>
  <si>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</si>
  <si>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</si>
  <si>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</si>
  <si>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</si>
  <si>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</si>
  <si>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</si>
  <si>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</si>
  <si>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</si>
  <si>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</si>
  <si>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</si>
  <si>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</si>
  <si>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</si>
  <si>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</si>
  <si>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</si>
  <si>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</si>
  <si>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</si>
  <si>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</si>
  <si>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</si>
  <si>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</si>
  <si>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</si>
  <si>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</si>
  <si>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</si>
  <si>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</si>
  <si>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</si>
  <si>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</si>
  <si>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</si>
  <si>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</si>
  <si>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</si>
  <si>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</si>
  <si>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</si>
  <si>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</si>
  <si>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</si>
  <si>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</si>
  <si>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</si>
  <si>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</si>
  <si>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</si>
  <si>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</si>
  <si>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</si>
  <si>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</si>
  <si>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</si>
  <si>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</si>
  <si>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</si>
  <si>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</si>
  <si>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</si>
  <si>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</si>
  <si>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</si>
  <si>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</si>
  <si>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</si>
  <si>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</si>
  <si>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</si>
  <si>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</si>
  <si>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</si>
  <si>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</si>
  <si>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</si>
  <si>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</si>
  <si>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</si>
  <si>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</si>
  <si>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</si>
  <si>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</si>
  <si>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</si>
  <si>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</si>
  <si>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</si>
  <si>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</si>
  <si>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</si>
  <si>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</si>
  <si>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</si>
  <si>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</si>
  <si>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</si>
  <si>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</si>
  <si>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</si>
  <si>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</si>
  <si>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</si>
  <si>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</si>
  <si>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</si>
  <si>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</si>
  <si>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</si>
  <si>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</si>
  <si>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</si>
  <si>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</si>
  <si>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</si>
  <si>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</si>
  <si>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</si>
  <si>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</si>
  <si>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</si>
  <si>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</si>
  <si>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</si>
  <si>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</si>
  <si>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</si>
  <si>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</si>
  <si>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</si>
  <si>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</si>
  <si>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</si>
  <si>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</si>
  <si>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</si>
  <si>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</si>
  <si>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</si>
  <si>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</si>
  <si>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</si>
  <si>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</si>
  <si>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</si>
  <si>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</si>
  <si>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</si>
  <si>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</si>
  <si>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</si>
  <si>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</si>
  <si>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</si>
  <si>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</si>
  <si>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</si>
  <si>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</si>
  <si>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</si>
  <si>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</si>
  <si>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</si>
  <si>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</si>
  <si>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</si>
  <si>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</si>
  <si>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</si>
  <si>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</si>
  <si>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</si>
  <si>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</si>
  <si>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</si>
  <si>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</si>
  <si>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</si>
  <si>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</si>
  <si>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</si>
  <si>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</si>
  <si>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</si>
  <si>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</si>
  <si>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</si>
  <si>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</si>
  <si>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</si>
  <si>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</si>
  <si>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</si>
  <si>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</si>
  <si>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</si>
  <si>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</si>
  <si>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</si>
  <si>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</si>
  <si>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</si>
  <si>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</si>
  <si>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</si>
  <si>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</si>
  <si>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</si>
  <si>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</si>
  <si>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</si>
  <si>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</si>
  <si>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</si>
  <si>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</si>
  <si>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</si>
  <si>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</si>
  <si>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</si>
  <si>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</si>
  <si>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</si>
  <si>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</si>
  <si>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</si>
  <si>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</si>
  <si>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</si>
  <si>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</si>
  <si>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</si>
  <si>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</si>
  <si>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</si>
  <si>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</si>
  <si>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</si>
  <si>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</si>
  <si>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</si>
  <si>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</si>
  <si>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</si>
  <si>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</si>
  <si>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</si>
  <si>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</si>
  <si>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</si>
  <si>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</si>
  <si>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</si>
  <si>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</si>
  <si>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</si>
  <si>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</si>
  <si>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</si>
  <si>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</si>
  <si>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</si>
  <si>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</si>
  <si>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</si>
  <si>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</si>
  <si>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</si>
  <si>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</si>
  <si>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</si>
  <si>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</si>
  <si>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</si>
  <si>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</si>
  <si>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</si>
  <si>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</si>
  <si>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</si>
  <si>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</si>
  <si>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</si>
  <si>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</si>
  <si>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</si>
  <si>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</si>
  <si>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</si>
  <si>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</si>
  <si>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</si>
  <si>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</si>
  <si>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</si>
  <si>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</si>
  <si>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</si>
  <si>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</si>
  <si>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</si>
  <si>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</si>
  <si>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</si>
  <si>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</si>
  <si>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</si>
  <si>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</si>
  <si>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</si>
  <si>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</si>
  <si>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</si>
  <si>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</si>
  <si>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</si>
  <si>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</si>
  <si>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</si>
  <si>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</si>
  <si>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</si>
  <si>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</si>
  <si>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</si>
  <si>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</si>
  <si>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</si>
  <si>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</si>
  <si>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</si>
  <si>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</si>
  <si>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</si>
  <si>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</si>
  <si>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</si>
  <si>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</si>
  <si>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</si>
  <si>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</si>
  <si>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</si>
  <si>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</si>
  <si>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</si>
  <si>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</si>
  <si>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</si>
  <si>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</si>
  <si>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</si>
  <si>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</si>
  <si>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</si>
  <si>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</si>
  <si>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</si>
  <si>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</si>
  <si>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</si>
  <si>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</si>
  <si>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</si>
  <si>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</si>
  <si>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</si>
  <si>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</si>
  <si>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</si>
  <si>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</si>
  <si>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</si>
  <si>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</si>
  <si>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</si>
  <si>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</si>
  <si>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</si>
  <si>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</si>
  <si>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</si>
  <si>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</si>
  <si>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</si>
  <si>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</si>
  <si>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</si>
  <si>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</si>
  <si>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</si>
  <si>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</si>
  <si>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</si>
  <si>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</si>
  <si>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</si>
  <si>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</si>
  <si>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</si>
  <si>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</si>
  <si>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</si>
  <si>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</si>
  <si>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</si>
  <si>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</si>
  <si>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</si>
  <si>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</si>
  <si>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</si>
  <si>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</si>
  <si>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</si>
  <si>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</si>
  <si>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</si>
  <si>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</si>
  <si>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</si>
  <si>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</si>
  <si>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</si>
  <si>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</si>
  <si>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</si>
  <si>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</si>
  <si>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</si>
  <si>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</si>
  <si>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</si>
  <si>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</si>
  <si>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</si>
  <si>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</si>
  <si>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</si>
  <si>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</si>
  <si>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</si>
  <si>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</si>
  <si>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</si>
  <si>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</si>
  <si>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</si>
  <si>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</si>
  <si>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</si>
  <si>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</si>
  <si>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</si>
  <si>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</si>
  <si>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</si>
  <si>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</si>
  <si>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</si>
  <si>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</si>
  <si>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</si>
  <si>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</si>
  <si>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</si>
  <si>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</si>
  <si>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</si>
  <si>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</si>
  <si>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</si>
  <si>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</si>
  <si>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</si>
  <si>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</si>
  <si>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</si>
  <si>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</si>
  <si>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</si>
  <si>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</si>
  <si>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</si>
  <si>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</si>
  <si>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</si>
  <si>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</si>
  <si>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</si>
  <si>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</si>
  <si>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</si>
  <si>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</si>
  <si>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</si>
  <si>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</si>
  <si>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</si>
  <si>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</si>
  <si>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</si>
  <si>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</si>
  <si>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</si>
  <si>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</si>
  <si>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</si>
  <si>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</si>
  <si>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</si>
  <si>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</si>
  <si>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</si>
  <si>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</si>
  <si>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</si>
  <si>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</si>
  <si>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</si>
  <si>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</si>
  <si>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</si>
  <si>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</si>
  <si>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</si>
  <si>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</si>
  <si>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</si>
  <si>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</si>
  <si>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</si>
  <si>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</si>
  <si>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</si>
  <si>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</si>
  <si>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</si>
  <si>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</si>
  <si>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</si>
  <si>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</si>
  <si>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</si>
  <si>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</si>
  <si>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</si>
  <si>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</si>
  <si>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</si>
  <si>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</si>
  <si>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</si>
  <si>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</si>
  <si>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</si>
  <si>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</si>
  <si>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</si>
  <si>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</si>
  <si>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</si>
  <si>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</si>
  <si>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</si>
  <si>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</si>
  <si>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</si>
  <si>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</si>
  <si>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</si>
  <si>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</si>
  <si>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</si>
  <si>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</si>
  <si>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</si>
  <si>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</si>
  <si>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</si>
  <si>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</si>
  <si>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</si>
  <si>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</si>
  <si>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</si>
  <si>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</si>
  <si>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</si>
  <si>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</si>
  <si>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</si>
  <si>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</si>
  <si>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</si>
  <si>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</si>
  <si>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</si>
  <si>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</si>
  <si>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</si>
  <si>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</si>
  <si>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</si>
  <si>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</si>
  <si>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</si>
  <si>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</si>
  <si>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</si>
  <si>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</si>
  <si>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</si>
  <si>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</si>
  <si>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</si>
  <si>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</si>
  <si>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</si>
  <si>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</si>
  <si>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</si>
  <si>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</si>
  <si>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</si>
  <si>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</si>
  <si>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</si>
  <si>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</si>
  <si>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</si>
  <si>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</si>
  <si>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</si>
  <si>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</si>
  <si>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</si>
  <si>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</si>
  <si>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</si>
  <si>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</si>
  <si>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</si>
  <si>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</si>
  <si>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</si>
  <si>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</si>
  <si>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</si>
  <si>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</si>
  <si>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</si>
  <si>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</si>
  <si>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</si>
  <si>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</si>
  <si>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</si>
  <si>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</si>
  <si>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</si>
  <si>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</si>
  <si>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</si>
  <si>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</si>
  <si>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</si>
  <si>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</si>
  <si>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</si>
  <si>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</si>
  <si>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</si>
  <si>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</si>
  <si>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</si>
  <si>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</si>
  <si>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</si>
  <si>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</si>
  <si>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</si>
  <si>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</si>
  <si>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</si>
  <si>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</si>
  <si>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</si>
  <si>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</si>
  <si>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</si>
  <si>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</si>
  <si>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</si>
  <si>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</si>
  <si>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</si>
  <si>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</si>
  <si>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</si>
  <si>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</si>
  <si>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</si>
  <si>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</si>
  <si>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</si>
  <si>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</si>
  <si>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</si>
  <si>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</si>
  <si>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</si>
  <si>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</si>
  <si>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</si>
  <si>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</si>
  <si>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</si>
  <si>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</si>
  <si>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</si>
  <si>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</si>
  <si>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</si>
  <si>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</si>
  <si>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</si>
  <si>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</si>
  <si>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</si>
  <si>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</si>
  <si>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</si>
  <si>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</si>
  <si>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</si>
  <si>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</si>
  <si>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</si>
  <si>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</si>
  <si>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</si>
  <si>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</si>
  <si>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</si>
  <si>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</si>
  <si>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</si>
  <si>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</si>
  <si>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</si>
  <si>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</si>
  <si>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</si>
  <si>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</si>
  <si>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</si>
  <si>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</si>
  <si>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</si>
  <si>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</si>
  <si>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</si>
  <si>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</si>
  <si>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</si>
  <si>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</si>
  <si>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</si>
  <si>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</si>
  <si>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</si>
  <si>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</si>
  <si>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</si>
  <si>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</si>
  <si>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</si>
  <si>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</si>
  <si>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</si>
  <si>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</si>
  <si>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</si>
  <si>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</si>
  <si>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</si>
  <si>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</si>
  <si>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</si>
  <si>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</si>
  <si>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</si>
  <si>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</si>
  <si>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</si>
  <si>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</si>
  <si>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</si>
  <si>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</si>
  <si>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</si>
  <si>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</si>
  <si>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</si>
  <si>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</si>
  <si>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</si>
  <si>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</si>
  <si>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</si>
  <si>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</si>
  <si>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</si>
  <si>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</si>
  <si>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</si>
  <si>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</si>
  <si>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</si>
  <si>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</si>
  <si>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</si>
  <si>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</si>
  <si>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</si>
  <si>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</si>
  <si>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</si>
  <si>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</si>
  <si>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</si>
  <si>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</si>
  <si>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</si>
  <si>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</si>
  <si>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</si>
  <si>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</si>
  <si>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</si>
  <si>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</si>
  <si>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</si>
  <si>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</si>
  <si>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</si>
  <si>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</si>
  <si>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</si>
  <si>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</si>
  <si>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</si>
  <si>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</si>
  <si>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</si>
  <si>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</si>
  <si>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</si>
  <si>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</si>
  <si>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</si>
  <si>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</si>
  <si>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</si>
  <si>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</si>
  <si>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</si>
  <si>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</si>
  <si>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</si>
  <si>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</si>
  <si>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</si>
  <si>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</si>
  <si>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</si>
  <si>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</si>
  <si>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</si>
  <si>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</si>
  <si>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</si>
  <si>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</si>
  <si>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</si>
  <si>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</si>
  <si>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</si>
  <si>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</si>
  <si>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</si>
  <si>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</si>
  <si>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</si>
  <si>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</si>
  <si>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</si>
  <si>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</si>
  <si>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</si>
  <si>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</si>
  <si>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</si>
  <si>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</si>
  <si>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</si>
  <si>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</si>
  <si>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</si>
  <si>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</si>
  <si>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</si>
  <si>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</si>
  <si>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</si>
  <si>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</si>
  <si>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</si>
  <si>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</si>
  <si>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</si>
  <si>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</si>
  <si>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</si>
  <si>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</si>
  <si>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</si>
  <si>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</si>
  <si>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</si>
  <si>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</si>
  <si>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</si>
  <si>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</si>
  <si>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</si>
  <si>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</si>
  <si>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</si>
  <si>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</si>
  <si>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</si>
  <si>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</si>
  <si>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</si>
  <si>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</si>
  <si>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</si>
  <si>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</si>
  <si>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</si>
  <si>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</si>
  <si>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</si>
  <si>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</si>
  <si>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</si>
  <si>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</si>
  <si>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</si>
  <si>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</si>
  <si>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</si>
  <si>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</si>
  <si>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</si>
  <si>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</si>
  <si>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</si>
  <si>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</si>
  <si>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</si>
  <si>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</si>
  <si>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</si>
  <si>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</si>
  <si>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</si>
  <si>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</si>
  <si>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</si>
  <si>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</si>
  <si>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</si>
  <si>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</si>
  <si>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</si>
  <si>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</si>
  <si>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</si>
  <si>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</si>
  <si>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</si>
  <si>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</si>
  <si>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</si>
  <si>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</si>
  <si>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</si>
  <si>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</si>
  <si>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</si>
  <si>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</si>
  <si>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</si>
  <si>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</si>
  <si>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</si>
  <si>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</si>
  <si>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</si>
  <si>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</si>
  <si>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</si>
  <si>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</si>
  <si>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</si>
  <si>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</si>
  <si>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</si>
  <si>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</si>
  <si>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</si>
  <si>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</si>
  <si>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</si>
  <si>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</si>
  <si>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</si>
  <si>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</si>
  <si>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</si>
  <si>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</si>
  <si>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</si>
  <si>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</si>
  <si>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</si>
  <si>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</si>
  <si>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</si>
  <si>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</si>
  <si>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</si>
  <si>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</si>
  <si>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</si>
  <si>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</si>
  <si>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</si>
  <si>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</si>
  <si>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</si>
  <si>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</si>
  <si>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</si>
  <si>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</si>
  <si>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</si>
  <si>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</si>
  <si>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</si>
  <si>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</si>
  <si>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</si>
  <si>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</si>
  <si>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</si>
  <si>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</si>
  <si>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</si>
  <si>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</si>
  <si>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</si>
  <si>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</si>
  <si>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</si>
  <si>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</si>
  <si>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</si>
  <si>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</si>
  <si>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</si>
  <si>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</si>
  <si>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</si>
  <si>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</si>
  <si>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</si>
  <si>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</si>
  <si>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</si>
  <si>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</si>
  <si>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</si>
  <si>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</si>
  <si>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</si>
  <si>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</si>
  <si>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</si>
  <si>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</si>
  <si>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</si>
  <si>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</si>
  <si>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</si>
  <si>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</si>
  <si>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</si>
  <si>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</si>
  <si>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</si>
  <si>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</si>
  <si>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</si>
  <si>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</si>
  <si>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</si>
  <si>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</si>
  <si>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</si>
  <si>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</si>
  <si>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</si>
  <si>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</si>
  <si>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</si>
  <si>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</si>
  <si>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</si>
  <si>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</si>
  <si>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</si>
  <si>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</si>
  <si>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</si>
  <si>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</si>
  <si>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</si>
  <si>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</si>
  <si>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</si>
  <si>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</si>
  <si>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</si>
  <si>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</si>
  <si>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</si>
  <si>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</si>
  <si>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</si>
  <si>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</si>
  <si>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</si>
  <si>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</si>
  <si>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</si>
  <si>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</si>
  <si>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</si>
  <si>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</si>
  <si>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</si>
  <si>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</si>
  <si>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</si>
  <si>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</si>
  <si>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</si>
  <si>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</si>
  <si>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</si>
  <si>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</si>
  <si>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</si>
  <si>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</si>
  <si>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</si>
  <si>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</si>
  <si>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</si>
  <si>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</si>
  <si>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</si>
  <si>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</si>
  <si>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</si>
  <si>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</si>
  <si>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</si>
  <si>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</si>
  <si>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</si>
  <si>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</si>
  <si>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</si>
  <si>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</si>
  <si>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</si>
  <si>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</si>
  <si>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</si>
  <si>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</si>
  <si>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</si>
  <si>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</si>
  <si>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</si>
  <si>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</si>
  <si>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</si>
  <si>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</si>
  <si>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</si>
  <si>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</si>
  <si>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</si>
  <si>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</si>
  <si>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</si>
  <si>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</si>
  <si>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</si>
  <si>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</si>
  <si>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</si>
  <si>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</si>
  <si>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</si>
  <si>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</si>
  <si>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</si>
  <si>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</si>
  <si>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</si>
  <si>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</si>
  <si>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</si>
  <si>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</si>
  <si>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</si>
  <si>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</si>
  <si>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</si>
  <si>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</si>
  <si>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</si>
  <si>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</si>
  <si>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</si>
  <si>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</si>
  <si>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</si>
  <si>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</si>
  <si>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</si>
  <si>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</si>
  <si>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</si>
  <si>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</si>
  <si>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</si>
  <si>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</si>
  <si>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</si>
  <si>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</si>
  <si>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</si>
  <si>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</si>
  <si>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</si>
  <si>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</si>
  <si>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</si>
  <si>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</si>
  <si>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</si>
  <si>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</si>
  <si>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</si>
  <si>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</si>
  <si>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</si>
  <si>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</si>
  <si>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</si>
  <si>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</si>
  <si>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</si>
  <si>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</si>
  <si>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</si>
  <si>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</si>
  <si>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</si>
  <si>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</si>
  <si>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</si>
  <si>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</si>
  <si>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</si>
  <si>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</si>
  <si>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</si>
  <si>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</si>
  <si>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</si>
  <si>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</si>
  <si>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</si>
  <si>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</si>
  <si>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</si>
  <si>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</si>
  <si>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</si>
  <si>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</si>
  <si>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</si>
  <si>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</si>
  <si>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</si>
  <si>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</si>
  <si>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</si>
  <si>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</si>
  <si>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</si>
  <si>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</si>
  <si>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</si>
  <si>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</si>
  <si>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</si>
  <si>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</si>
  <si>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</si>
  <si>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</si>
  <si>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</si>
  <si>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</si>
  <si>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</si>
  <si>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</si>
  <si>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</si>
  <si>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</si>
  <si>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</si>
  <si>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</si>
  <si>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</si>
  <si>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</si>
  <si>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</si>
  <si>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</si>
  <si>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</si>
  <si>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</si>
  <si>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</si>
  <si>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</si>
  <si>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</si>
  <si>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</si>
  <si>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</si>
  <si>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</si>
  <si>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</si>
  <si>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</si>
  <si>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</si>
  <si>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</si>
  <si>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</si>
  <si>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</si>
  <si>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</si>
  <si>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</si>
  <si>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</si>
  <si>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</si>
  <si>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</si>
  <si>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</si>
  <si>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</si>
  <si>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</si>
  <si>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</si>
  <si>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</si>
  <si>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</si>
  <si>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</si>
  <si>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</si>
  <si>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</si>
  <si>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</si>
  <si>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</si>
  <si>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</si>
  <si>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</si>
  <si>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</si>
  <si>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</si>
  <si>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</si>
  <si>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</si>
  <si>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</si>
  <si>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</si>
  <si>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</si>
  <si>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</si>
  <si>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</si>
  <si>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</si>
  <si>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</si>
  <si>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</si>
  <si>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</si>
  <si>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</si>
  <si>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</si>
  <si>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</si>
  <si>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</si>
  <si>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</si>
  <si>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</si>
  <si>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</si>
  <si>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</si>
  <si>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</si>
  <si>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</si>
  <si>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</si>
  <si>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</si>
  <si>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</si>
  <si>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</si>
  <si>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</si>
  <si>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</si>
  <si>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</si>
  <si>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</si>
  <si>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</si>
  <si>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</si>
  <si>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</si>
  <si>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</si>
  <si>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</si>
  <si>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</si>
  <si>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</si>
  <si>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</si>
  <si>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</si>
  <si>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</si>
  <si>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</si>
  <si>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</si>
  <si>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</si>
  <si>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</si>
  <si>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</si>
  <si>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</si>
  <si>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</si>
  <si>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</si>
  <si>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</si>
  <si>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</si>
  <si>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</si>
  <si>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</si>
  <si>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</si>
  <si>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</si>
  <si>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</si>
  <si>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</si>
  <si>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</si>
  <si>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</si>
  <si>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</si>
  <si>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</si>
  <si>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</si>
  <si>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</si>
  <si>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</si>
  <si>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</si>
  <si>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</si>
  <si>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</si>
  <si>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</si>
  <si>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</si>
  <si>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</si>
  <si>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</si>
  <si>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</si>
  <si>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</si>
  <si>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</si>
  <si>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</si>
  <si>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</si>
  <si>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</si>
  <si>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</si>
  <si>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</si>
  <si>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</si>
  <si>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</si>
  <si>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</si>
  <si>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</si>
  <si>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</si>
  <si>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</si>
  <si>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</si>
  <si>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</si>
  <si>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</si>
  <si>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</si>
  <si>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</si>
  <si>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</si>
  <si>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</si>
  <si>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</si>
  <si>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</si>
  <si>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</si>
  <si>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</si>
  <si>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</si>
  <si>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</si>
  <si>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</si>
  <si>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</si>
  <si>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</si>
  <si>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</si>
  <si>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</si>
  <si>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</si>
  <si>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</si>
  <si>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</si>
  <si>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</si>
  <si>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</si>
  <si>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</si>
  <si>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</si>
  <si>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</si>
  <si>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</si>
  <si>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</si>
  <si>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</si>
  <si>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</si>
  <si>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</si>
  <si>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</si>
  <si>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</si>
  <si>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</si>
  <si>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</si>
  <si>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</si>
  <si>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</si>
  <si>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</si>
  <si>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</si>
  <si>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</si>
  <si>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</si>
  <si>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</si>
  <si>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</si>
  <si>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</si>
  <si>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</si>
  <si>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</si>
  <si>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</si>
  <si>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</si>
  <si>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</si>
  <si>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</si>
  <si>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</si>
  <si>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</si>
  <si>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</si>
  <si>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</si>
  <si>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</si>
  <si>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</si>
  <si>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</si>
  <si>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</si>
  <si>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</si>
  <si>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</si>
  <si>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</si>
  <si>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</si>
  <si>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</si>
  <si>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</si>
  <si>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</si>
  <si>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</si>
  <si>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</si>
  <si>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</si>
  <si>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</si>
  <si>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</si>
  <si>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</si>
  <si>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</si>
  <si>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</si>
  <si>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</si>
  <si>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</si>
  <si>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</si>
  <si>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</si>
  <si>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</si>
  <si>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</si>
  <si>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</si>
  <si>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</si>
  <si>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</si>
  <si>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</si>
  <si>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</si>
  <si>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</si>
  <si>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</si>
  <si>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</si>
  <si>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</si>
  <si>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</si>
  <si>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</si>
  <si>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</si>
  <si>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</si>
  <si>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</si>
  <si>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</si>
  <si>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</si>
  <si>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</si>
  <si>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</si>
  <si>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</si>
  <si>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</si>
  <si>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</si>
  <si>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</si>
  <si>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</si>
  <si>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</si>
  <si>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</si>
  <si>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</si>
  <si>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</si>
  <si>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</si>
  <si>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</si>
  <si>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</si>
  <si>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</si>
  <si>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</si>
  <si>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</si>
  <si>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</si>
  <si>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</si>
  <si>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</si>
  <si>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</si>
  <si>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</si>
  <si>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</si>
  <si>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</si>
  <si>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</si>
  <si>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</si>
  <si>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</si>
  <si>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</si>
  <si>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</si>
  <si>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</si>
  <si>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</si>
  <si>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</si>
  <si>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</si>
  <si>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</si>
  <si>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</si>
  <si>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</si>
  <si>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</si>
  <si>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</si>
  <si>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</si>
  <si>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</si>
  <si>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</si>
  <si>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</si>
  <si>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</si>
  <si>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</si>
  <si>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</si>
  <si>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</si>
  <si>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</si>
  <si>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</si>
  <si>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</si>
  <si>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</si>
  <si>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</si>
  <si>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</si>
  <si>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</si>
  <si>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</si>
  <si>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</si>
  <si>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</si>
  <si>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</si>
  <si>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</si>
  <si>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</si>
  <si>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</si>
  <si>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</si>
  <si>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</si>
  <si>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</si>
  <si>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</si>
  <si>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</si>
  <si>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</si>
  <si>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</si>
  <si>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</si>
  <si>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</si>
  <si>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</si>
  <si>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</si>
  <si>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</si>
  <si>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</si>
  <si>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</si>
  <si>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</si>
  <si>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</si>
  <si>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</si>
  <si>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</si>
  <si>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</si>
  <si>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</si>
  <si>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</si>
  <si>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</si>
  <si>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</si>
  <si>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</si>
  <si>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</si>
  <si>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</si>
  <si>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</si>
  <si>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</si>
  <si>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</si>
  <si>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</si>
  <si>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</si>
  <si>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</si>
  <si>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</si>
  <si>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</si>
  <si>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</si>
  <si>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</si>
  <si>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</si>
  <si>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</si>
  <si>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</si>
  <si>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</si>
  <si>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</si>
  <si>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</si>
  <si>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</si>
  <si>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</si>
  <si>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</si>
  <si>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</si>
  <si>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</si>
  <si>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</si>
  <si>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</si>
  <si>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</si>
  <si>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</si>
  <si>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</si>
  <si>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</si>
  <si>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</si>
  <si>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</si>
  <si>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</si>
  <si>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</si>
  <si>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</si>
  <si>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</si>
  <si>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</si>
  <si>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</si>
  <si>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</si>
  <si>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</si>
  <si>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</si>
  <si>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</si>
  <si>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</si>
  <si>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</si>
  <si>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</si>
  <si>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</si>
  <si>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</si>
  <si>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</si>
  <si>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</si>
  <si>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</si>
  <si>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</si>
  <si>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</si>
  <si>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</si>
  <si>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</si>
  <si>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</si>
  <si>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</si>
  <si>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</si>
  <si>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</si>
  <si>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</si>
  <si>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</si>
  <si>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</si>
  <si>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</si>
  <si>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</si>
  <si>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</si>
  <si>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</si>
  <si>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</si>
  <si>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</si>
  <si>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</si>
  <si>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</si>
  <si>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</si>
  <si>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</si>
  <si>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</si>
  <si>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</si>
  <si>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</si>
  <si>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</si>
  <si>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</si>
  <si>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</si>
  <si>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</si>
  <si>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</si>
  <si>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</si>
  <si>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</si>
  <si>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</si>
  <si>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</si>
  <si>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</si>
  <si>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</si>
  <si>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</si>
  <si>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</si>
  <si>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</si>
  <si>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</si>
  <si>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</si>
  <si>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</si>
  <si>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</si>
  <si>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</si>
  <si>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</si>
  <si>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</si>
  <si>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</si>
  <si>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</si>
  <si>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</si>
  <si>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</si>
  <si>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</si>
  <si>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</si>
  <si>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</si>
  <si>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</si>
  <si>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</si>
  <si>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</si>
  <si>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</si>
  <si>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</si>
  <si>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</si>
  <si>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</si>
  <si>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</si>
  <si>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</si>
  <si>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</si>
  <si>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</si>
  <si>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</si>
  <si>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</si>
  <si>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</si>
  <si>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</si>
  <si>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</si>
  <si>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</si>
  <si>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</si>
  <si>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</si>
  <si>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</si>
  <si>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</si>
  <si>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</si>
  <si>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</si>
  <si>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</si>
  <si>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</si>
  <si>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</si>
  <si>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</si>
  <si>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</si>
  <si>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</si>
  <si>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</si>
  <si>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</si>
  <si>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</si>
  <si>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</si>
  <si>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</si>
  <si>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</si>
  <si>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</si>
  <si>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</si>
  <si>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</si>
  <si>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</si>
  <si>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</si>
  <si>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</si>
  <si>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</si>
  <si>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</si>
  <si>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</si>
  <si>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</si>
  <si>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</si>
  <si>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</si>
  <si>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</si>
  <si>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</si>
  <si>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</si>
  <si>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</si>
  <si>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</si>
  <si>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</si>
  <si>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</si>
  <si>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</si>
  <si>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</si>
  <si>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</si>
  <si>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</si>
  <si>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</si>
  <si>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</si>
  <si>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</si>
  <si>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</si>
  <si>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</si>
  <si>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</si>
  <si>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</si>
  <si>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</si>
  <si>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</si>
  <si>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</si>
  <si>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</si>
  <si>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</si>
  <si>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</si>
  <si>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</si>
  <si>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</si>
  <si>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</si>
  <si>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</si>
  <si>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</si>
  <si>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</si>
  <si>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</si>
  <si>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</si>
  <si>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</si>
  <si>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</si>
  <si>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</si>
  <si>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</si>
  <si>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</si>
  <si>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</si>
  <si>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</si>
  <si>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</si>
  <si>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</si>
  <si>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</si>
  <si>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</si>
  <si>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</si>
  <si>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</si>
  <si>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</si>
  <si>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</si>
  <si>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</si>
  <si>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</si>
  <si>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</si>
  <si>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</si>
  <si>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</si>
  <si>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</si>
  <si>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</si>
  <si>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</si>
  <si>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</si>
  <si>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</si>
  <si>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</si>
  <si>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</si>
  <si>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</si>
  <si>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</si>
  <si>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</si>
  <si>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</si>
  <si>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</si>
  <si>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</si>
  <si>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</si>
  <si>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</si>
  <si>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</si>
  <si>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</si>
  <si>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</si>
  <si>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</si>
  <si>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</si>
  <si>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</si>
  <si>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</si>
  <si>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</si>
  <si>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</si>
  <si>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</si>
  <si>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</si>
  <si>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</si>
  <si>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</si>
  <si>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</si>
  <si>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</si>
  <si>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</si>
  <si>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</si>
  <si>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</si>
  <si>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</si>
  <si>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</si>
  <si>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</si>
  <si>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</si>
  <si>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</si>
  <si>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</si>
  <si>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</si>
  <si>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</si>
  <si>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</si>
  <si>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</si>
  <si>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</si>
  <si>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</si>
  <si>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</si>
  <si>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</si>
  <si>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</si>
  <si>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</si>
  <si>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</si>
  <si>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</si>
  <si>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</si>
  <si>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</si>
  <si>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</si>
  <si>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</si>
  <si>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</si>
  <si>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</si>
  <si>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</si>
  <si>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</si>
  <si>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</si>
  <si>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</si>
  <si>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</si>
  <si>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</si>
  <si>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</si>
  <si>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</si>
  <si>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</si>
  <si>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</si>
  <si>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</si>
  <si>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</si>
  <si>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</si>
  <si>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</si>
  <si>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</si>
  <si>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</si>
  <si>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</si>
  <si>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</si>
  <si>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</si>
  <si>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</si>
  <si>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</si>
  <si>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</si>
  <si>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</si>
  <si>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</si>
  <si>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</si>
  <si>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</si>
  <si>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</si>
  <si>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</si>
  <si>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</si>
  <si>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</si>
  <si>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</si>
  <si>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</si>
  <si>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</si>
  <si>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</si>
  <si>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</si>
  <si>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</si>
  <si>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</si>
  <si>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</si>
  <si>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</si>
  <si>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</si>
  <si>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</si>
  <si>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</si>
  <si>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</si>
  <si>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</si>
  <si>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</si>
  <si>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</si>
  <si>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</si>
  <si>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</si>
  <si>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</si>
  <si>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</si>
  <si>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</si>
  <si>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</si>
  <si>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</si>
  <si>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</si>
  <si>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</si>
  <si>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</si>
  <si>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</si>
  <si>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</si>
  <si>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</si>
  <si>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</si>
  <si>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</si>
  <si>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</si>
  <si>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</si>
  <si>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</si>
  <si>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</si>
  <si>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</si>
  <si>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</si>
  <si>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</si>
  <si>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</si>
  <si>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</si>
  <si>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</si>
  <si>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</si>
  <si>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</si>
  <si>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</si>
  <si>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</si>
  <si>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</si>
  <si>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</si>
  <si>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</si>
  <si>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</si>
  <si>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</si>
  <si>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</si>
  <si>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</si>
  <si>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</si>
  <si>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</si>
  <si>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</si>
  <si>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</si>
  <si>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</si>
  <si>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</si>
  <si>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</si>
  <si>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</si>
  <si>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</si>
  <si>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</si>
  <si>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</si>
  <si>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</si>
  <si>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</si>
  <si>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</si>
  <si>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</si>
  <si>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</si>
  <si>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</si>
  <si>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</si>
  <si>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</si>
  <si>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</si>
  <si>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</si>
  <si>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</si>
  <si>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</si>
  <si>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</si>
  <si>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</si>
  <si>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</si>
  <si>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</si>
  <si>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</si>
  <si>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</si>
  <si>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</si>
  <si>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</si>
  <si>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</si>
  <si>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</si>
  <si>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</si>
  <si>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</si>
  <si>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</si>
  <si>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</si>
  <si>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</si>
  <si>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</si>
  <si>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</si>
  <si>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</si>
  <si>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</si>
  <si>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</si>
  <si>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</si>
  <si>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</si>
  <si>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</si>
  <si>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</si>
  <si>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</si>
  <si>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</si>
  <si>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</si>
  <si>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</si>
  <si>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</si>
  <si>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</si>
  <si>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</si>
  <si>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</si>
  <si>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</si>
  <si>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</si>
  <si>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</si>
  <si>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</si>
  <si>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</si>
  <si>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</si>
  <si>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</si>
  <si>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</si>
  <si>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</si>
  <si>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</si>
  <si>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</si>
  <si>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</si>
  <si>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</si>
  <si>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</si>
  <si>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</si>
  <si>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</si>
  <si>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</si>
  <si>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</si>
  <si>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</si>
  <si>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</si>
  <si>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</si>
  <si>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</si>
  <si>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</si>
  <si>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</si>
  <si>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</si>
  <si>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</si>
  <si>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</si>
  <si>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</si>
  <si>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</si>
  <si>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</si>
  <si>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</si>
  <si>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</si>
  <si>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</si>
  <si>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</si>
  <si>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</si>
  <si>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</si>
  <si>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</si>
  <si>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</si>
  <si>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</si>
  <si>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</si>
  <si>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</si>
  <si>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</si>
  <si>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PCM-20251025-00000079</t>
  </si>
  <si>
    <t xml:space="preserve">50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</si>
  <si>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</si>
  <si>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</si>
  <si>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</si>
  <si>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</si>
  <si>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</si>
  <si>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PCM-20251024-00001350</t>
  </si>
  <si>
    <t xml:space="preserve">Em team found JDJZ0764 Vandalism case  /AT SITE TS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</si>
  <si>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</si>
  <si>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</si>
  <si>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</si>
  <si>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</si>
  <si>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</si>
  <si>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</si>
  <si>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</si>
  <si>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</si>
  <si>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PCM-20251025-00000030</t>
  </si>
  <si>
    <t>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</si>
</sst>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amily val="2"/>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21" borderId="1" xfId="0" applyFont="1" applyFill="1" applyBorder="1" applyAlignme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4" totalsRowShown="0" headerRowDxfId="157" dataDxfId="156" headerRowBorderDxfId="154" tableBorderDxfId="155" totalsRowBorderDxfId="153">
  <autoFilter ref="A1:CJ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1" totalsRowShown="0" headerRowDxfId="48" dataDxfId="47" headerRowBorderDxfId="45" tableBorderDxfId="46" totalsRowBorderDxfId="44">
  <autoFilter ref="A1:L23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2" totalsRowShown="0" headerRowDxfId="15" dataDxfId="14" headerRowBorderDxfId="12" tableBorderDxfId="13">
  <autoFilter ref="A1:L1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292.11885787037318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11.623869097224087</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4.8348263888328802E-2</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45955.067283449076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45955.067283449076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45955.067283449076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45955.067283449076</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45955.067283449076</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45955.067283449076</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45955.067283449076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45955.067283449076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45955.067283449076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45955.067283449076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45955.067283449076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45955.067283449076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45955.067283449076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45955.067283449076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45955.067283449076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45955.067283449076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45955.067283449076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45955.067283449076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45955.067283449076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45955.067283449076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45955.067283449076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45955.067283449076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45955.067283449076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45955.067283449076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45955.067283449076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45955.067283449076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45955.067283449076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45955.067283449076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45955.067283449076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45955.067283449076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45955.067283449076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45955.067283449076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45955.067283449076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45955.067283449076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45955.067283449076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45955.067283449076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45955.067283449076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45955.067283449076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45955.067283449076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45955.067283449076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45955.067283449076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45955.067283449076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45955.067283449076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45955.067283449076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45955.067283449076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45955.067283449076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45955.067283449076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45955.067283449076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45955.067283449076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45955.067283449076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45955.067283449076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45955.067283449076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45955.067283449076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45955.067283449076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45955.067283449076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45955.067283449076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45955.067283449076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45955.067283449076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45955.067283449076</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45955.067283449076</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45955.067283449076</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0A2DDEC6-9A7C-40F2-80AF-CA2993CCFD74}"/>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4"/>
  <sheetViews>
    <sheetView tabSelected="1"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130.06744583333784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10.571507986111101</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39088</v>
      </c>
      <c r="B5" s="18" t="str">
        <f>IFERROR(VLOOKUP(D5,DB!A:K,11,0),"")</f>
        <v>R2</v>
      </c>
      <c r="C5" s="18">
        <v>2</v>
      </c>
      <c r="D5" s="114" t="s">
        <v>26411</v>
      </c>
      <c r="E5" s="87" t="s">
        <v>38998</v>
      </c>
      <c r="F5" s="116">
        <v>45955.058692129627</v>
      </c>
      <c r="G5" s="117">
        <f ca="1">IFERROR(NOW()-F5,"-")</f>
        <v>8.5913194488966838E-3</v>
      </c>
      <c r="H5" s="116">
        <v>45955.053136574075</v>
      </c>
      <c r="I5" s="18" t="str">
        <f>IFERROR(VLOOKUP(D5,DB!A:F,6,0),"")</f>
        <v>Power Cube</v>
      </c>
      <c r="J5" s="18" t="str">
        <f>IFERROR(VLOOKUP(D5,DB!A:G,7,0),"")</f>
        <v>In progress+No BB Design</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64"/>
      <c r="E6" s="115"/>
      <c r="F6" s="116"/>
      <c r="G6" s="117">
        <f ca="1">IFERROR(NOW()-F6,"-")</f>
        <v>45955.067283564815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45955.067283564815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45955.067283796299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45955.067283796299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45955.067283796299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45955.067283796299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45955.067283796299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45955.067283796299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45955.067283796299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45955.067283796299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45955.067283796299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45955.067283796299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45955.067283796299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45955.067283796299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45955.067283796299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45955.067283796299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45955.067283796299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45955.067283796299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45955.067283796299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sheetData>
  <dataValidations count="2">
    <dataValidation allowBlank="1" showInputMessage="1" showErrorMessage="1" sqref="E1" xr:uid="{4D935161-CDD3-4592-B877-3FB59C99E142}"/>
    <dataValidation type="list" allowBlank="1" showInputMessage="1" showErrorMessage="1" sqref="E3:E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45955.067283796299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45955.067283796299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45955.067283796299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45955.067283796299</v>
      </c>
      <c r="H5" s="22"/>
      <c r="I5" s="19" t="s">
        <v>39090</v>
      </c>
      <c r="J5" s="18" t="str">
        <f>IFERROR(VLOOKUP(D5,DB!A:G,7,0),"")</f>
        <v/>
      </c>
      <c r="K5" s="46"/>
      <c r="L5" s="23" t="str">
        <f>IFERROR(VLOOKUP(D5,DB!A:I,9,0),"")</f>
        <v/>
      </c>
    </row>
    <row r="6" spans="1:13" ht="15" customHeight="1">
      <c r="A6" s="19"/>
      <c r="B6" s="63" t="str">
        <f>IFERROR(VLOOKUP(D6,DB!A:K,11,0),"")</f>
        <v/>
      </c>
      <c r="C6" s="18"/>
      <c r="D6" s="18"/>
      <c r="E6" s="18"/>
      <c r="F6" s="20"/>
      <c r="G6" s="21">
        <f t="shared" ca="1" si="0"/>
        <v>45955.067283796299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45955.067283796299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45955.067283796299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45955.067283796299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45955.067283796299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45955.067283796299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45955.067283796299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45955.067283796299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45955.067283796299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45955.067283796299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45955.067283796299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45955.067283796299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45955.067283796299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45955.067283796299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45955.067283796299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45955.067283796299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45955.067283796299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45955.067283796299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45955.067283796299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45955.067283796299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45955.067283796299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45955.067283796299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45955.067283796299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45955.067283796299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45955.067283796299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45955.067283796299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45955.067283796299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45955.067283796299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45955.067283796299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45955.067283796299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45955.067283796299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45955.067283796299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45955.067283796299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45955.067283796299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45955.067283796299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45955.067283796299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45955.067283796299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45955.067283796299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45955.067283796299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45955.067283796299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45955.067283796299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45955.067283796299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45955.067283796299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45955.067283796299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45955.067283796299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45955.067283796299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45955.067283796299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45955.067283796299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45955.067283796299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45955.067283796299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45955.067283796299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45955.067283796299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45955.067283796299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45955.067283796299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45955.067283796299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45955.067283796299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45955.067283796299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45955.067283796299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45955.067283796299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45955.067283796299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45955.067283796299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45955.067283796299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45955.067283796299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45955.067283796299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45955.067283796299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45955.067283796299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45955.067283796299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45955.067283796299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45955.067283796299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45955.067283796299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45955.067283796299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45955.067283796299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45955.067283796299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45955.067283796299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45955.067283796299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45955.067283796299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45955.067283796299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45955.067283796299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45955.067283796299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45955.067283796299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45955.067283796299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45955.067283796299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45955.067283796299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45955.067283796299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45955.067283796299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45955.067283796299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45955.067283796299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45955.067283796299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45955.067283796299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45955.067283796299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45955.067283796299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45955.067283796299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45955.067283796299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45955.067283796299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45955.067283796299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45955.067283796299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45955.067283796299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45955.067283796299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45955.067283796299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45955.067283796299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45955.067283796299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45955.067283796299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45955.067283796299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45955.067283796299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45955.067283796299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45955.067283796299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45955.067283796299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45955.067283796299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45955.067283796299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45955.067283796299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45955.067283796299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45955.067283796299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45955.067283796299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45955.067283796299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45955.067283796299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45955.067283796299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45955.067283796299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45955.067283796299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45955.067283796299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45955.067283796299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45955.067283796299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45955.067283796299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45955.067283796299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45955.067283796299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45955.067283796299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45955.067283796299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45955.067283796299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45955.067283796299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45955.067283796299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45955.067283796299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45955.067283796299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45955.067283796299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45955.067283796299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45955.067283796299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45955.067283796299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45955.067283796299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45955.067283796299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45955.067283796299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45955.067283796299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45955.067283796299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45955.067283796299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45955.067283796299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45955.067283796299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45955.067283796299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45955.067283796299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45955.067283796299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45955.067283796299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45955.067283796299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45955.067283796299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45955.067283796299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45955.067283796299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45955.067283796299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45955.067283796299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45955.067283796299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45955.067283796299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45955.067283796299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45955.067283796299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45955.067283796299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45955.067283796299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45955.067283796299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45955.067283796299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45955.067283796299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45955.067283796299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45955.067283796299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45955.067283796299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45955.067283796299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45955.067283796299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45955.067283796299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45955.067283796299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45955.067283796299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45955.067283796299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45955.067283796299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45955.067283796299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45955.067283796299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45955.067283796299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45955.067283796299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45955.067283796299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45955.067283796299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45955.067283796299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45955.067283796299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45955.067283796299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45955.067283796299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45955.067283796299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45955.067283796299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45955.067283796299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45955.067283796299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45955.067283796299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45955.067283796299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45955.067283796299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45955.067283796299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45955.067283796299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45955.067283796299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45955.067283796299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45955.067283796299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45955.067283796299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45955.067283796299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45955.067283796299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45955.067283796299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45955.067283796299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45955.067283796299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45955.067283796299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45955.067283796299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45955.067283796299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45955.067283796299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45955.067283796299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45955.067283796299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45955.067283796299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45955.067283796299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45955.067283796299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45955.067283796299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45955.067283796299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45955.067283796299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45955.067283796299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45955.067283796299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45955.067283796299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45955.067283796299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45955.067283796299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45955.067283796299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45955.067283796299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45955.067283796299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45955.067283796299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45955.067283796299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45955.067283796299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45955.067283796299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45955.067283796299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45955.067283796299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45955.067283796299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45955.067283796299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45955.067283796299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45955.067283796299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45955.067283796299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45955.067283796299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45955.067283796299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45955.067283796299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45955.067283796299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45955.067283796299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45955.067283796299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45955.067283796299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45955.067283796299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45955.067283796299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45955.067283796299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45955.067283796299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45955.067283796299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45955.067283796299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45955.067283796299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45955.067283796299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45955.067283796299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45955.067283796299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45955.067283796299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45955.067283796299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45955.067283796299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45955.067283796299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45955.067283796299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45955.067283796299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45955.067283796299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45955.067283796299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45955.067283796299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45955.067283796299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45955.067283796299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45955.067283796299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45955.067283796299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45955.067283796299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45955.067283796299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45955.067283796299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45955.067283796299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45955.067283796299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45955.067283796299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45955.067283796299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45955.067283796299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45955.067283796299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45955.067283796299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45955.067283796299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45955.067283796299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45955.067283796299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45955.067283796299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45955.067283796299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45955.067283796299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45955.067283796299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45955.067283796299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45955.067283796299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45955.067283796299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45955.067283796299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45955.067283796299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45955.067283796299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45955.067283796299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45955.067283796299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45955.067283796299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45955.067283796299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45955.067283796299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45955.067283796299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45955.067283796299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45955.067283796299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45955.067283796299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45955.067283796299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45955.067283796299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45955.067283796299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45955.067283796299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45955.067283796299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45955.067283796299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45955.067283796299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45955.067283796299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45955.067283796299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45955.067283796299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45955.067283796299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45955.067283796299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45955.067283796299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45955.067283796299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45955.067283796299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45955.067283796299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45955.067283796299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45955.067283796299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45955.067283796299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45955.067283796299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45955.067283796299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45955.067283796299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45955.067283796299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45955.067283796299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45955.067283796299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45955.067283796299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45955.067283796299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45955.067283796299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45955.067283796299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45955.067283796299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45955.067283796299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45955.067283796299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45955.067283796299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45955.067283796299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45955.067283796299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45955.067283796299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45955.067283796299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45955.067283796299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45955.067283796299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45955.067283796299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45955.067283796299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45955.067283796299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45955.067283796299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45955.067283796299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45955.067283796299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45955.067283796299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45955.067283796299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45955.067283796299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45955.067283796299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45955.067283796299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45955.067283796299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45955.067283796299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45955.067283796299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45955.067283796299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45955.067283796299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45955.067283796299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45955.067283796299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45955.067283796299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45955.067283796299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45955.067283796299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45955.067283796299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45955.067283796299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45955.067283796299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45955.067283796299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45955.067283796299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45955.067283796299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45955.067283796299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45955.067283796299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45955.067283796299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45955.067283796299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45955.067283796299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45955.067283796299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45955.067283796299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45955.067283796299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45955.067283796299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45955.067283796299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45955.067283796299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45955.067283796299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45955.067283796299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45955.067283796299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45955.067283796299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45955.067283796299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45955.067283796299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45955.067283796299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45955.067283796299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45955.067283796299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45955.067283796299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45955.067283796299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45955.067283796299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45955.067283796299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45955.067283796299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45955.067283796299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45955.067283796299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45955.067283796299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45955.067283796299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45955.067283796299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45955.067283796299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45955.067283796299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45955.067283796299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45955.067283796299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45955.067283796299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45955.067283796299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45955.067283796299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45955.067283796299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45955.067283796299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45955.067283796299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45955.067283796299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45955.067283796299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45955.067283796299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45955.067283796299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45955.067283796299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45955.067283796299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45955.067283796299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45955.067283796299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45955.067283796299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45955.067283796299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45955.067283796299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45955.067283796299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45955.067283796299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45955.067283796299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45955.067283796299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45955.067283796299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45955.067283796299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45955.067283796299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45955.067283796299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45955.067283796299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45955.067283796299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45955.067283796299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45955.067283796299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45955.067283796299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45955.067283796299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45955.067283796299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45955.067283796299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45955.067283796299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45955.067283796299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45955.067283796299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45955.067283796299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45955.067283796299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45955.067283796299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45955.067283796299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45955.067283796299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45955.067283796299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45955.067283796299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45955.067283796299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45955.067283796299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45955.067283796299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45955.067283796299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45955.067283796299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45955.067283796299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45955.067283796299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45955.067283796299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45955.067283796299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45955.067283796299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45955.067283796299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45955.067283796299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45955.067283796299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45955.067283796299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45955.067283796299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45955.067283796299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45955.067283796299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45955.067283796299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45955.067283796299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45955.067283796299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45955.067283796299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45955.067283796299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45955.067283796299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45955.067283796299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45955.067283796299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45955.067283796299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45955.067283796299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45955.067283796299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45955.067283796299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45955.067283796299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45955.067283796299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45955.067283796299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45955.067283796299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45955.067283796299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45955.067283796299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45955.067283796299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45955.067283796299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45955.067283796299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45955.067283796299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45955.067283796299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45955.067283796299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45955.067283796299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45955.067283796299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45955.067283796299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45955.067283796299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45955.067283796299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45955.067283796299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45955.067283796299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45955.067283796299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45955.067283796299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45955.067283796299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45955.067283796299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45955.067283796299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45955.067283796299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45955.067283796299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45955.067283796299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45955.067283796299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45955.067283796299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45955.067283796299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45955.067283796299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45955.067283796299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45955.067283796299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45955.067283796299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45955.067283796299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45955.067283796299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45955.067283796299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45955.067283796299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45955.067283796299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45955.067283796299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45955.067283796299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45955.067283796299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45955.067283796299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45955.067283796299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45955.067283796299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45955.067283796299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45955.067283796299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45955.067283796299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45955.067283796299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45955.067283796299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45955.067283796299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45955.067283796299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45955.067283796299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45955.067283796299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45955.067283796299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45955.067283796299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45955.067283796299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45955.067283796299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45955.067283796299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45955.067283796299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45955.067283796299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45955.067283796299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45955.067283796299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45955.067283796299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45955.067283796299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45955.067283796299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45955.067283796299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45955.067283796299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45955.067283796299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45955.067283796299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45955.067283796299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45955.067283796299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45955.067283796299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45955.067283796299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45955.067283796299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45955.067283796299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45955.067283796299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45955.067283796299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45955.067283796299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45955.067283796299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45955.067283796299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45955.067283796299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45955.067283796299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45955.067283796299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45955.067283796299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45955.067283796299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45955.067283796299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45955.067283796299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45955.067283796299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45955.067283796299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45955.067283796299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45955.067283796299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45955.067283796299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45955.067283796299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45955.067283796299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45955.067283796299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45955.067283796299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45955.067283796299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45955.067283796299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45955.067283796299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45955.067283796299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45955.067283796299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45955.067283796299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45955.067283796299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45955.067283796299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45955.067283796299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45955.067283796299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45955.067283796299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45955.067283796299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45955.067283796299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45955.067283796299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45955.067283796299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45955.067283796299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45955.067283796299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45955.067283796299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45955.067283796299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45955.067283796299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45955.067283796299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45955.067283796299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45955.067283796299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45955.067283796299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45955.067283796299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45955.067283796299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45955.067283796299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45955.067283796299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45955.067283796299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45955.067283796299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45955.067283796299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45955.067283796299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45955.067283796299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45955.067283796299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45955.067283796299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45955.067283796299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45955.067283796299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45955.067283796299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45955.067283796299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45955.067283796299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45955.067283796299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45955.067283796299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45955.067283796299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45955.067283796299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45955.067283796299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45955.067283796299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45955.067283796299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45955.067283796299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45955.067283796299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45955.067283796299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45955.067283796299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45955.067283796299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45955.067283796299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45955.067283796299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45955.067283796299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45955.067283796299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45955.067283796299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45955.067283796299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45955.067283796299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45955.067283796299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45955.067283796299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45955.067283796299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45955.067283796299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45955.067283796299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45955.067283796299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45955.067283796299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45955.067283796299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45955.067283796299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45955.067283796299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45955.067283796299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45955.067283796299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45955.067283796299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45955.067283796299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45955.067283796299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45955.067283796299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45955.067283796299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45955.067283796299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45955.067283796299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45955.067283796299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45955.067283796299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45955.067283796299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45955.067283796299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45955.067283796299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45955.067283796299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45955.067283796299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45955.067283796299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45955.067283796299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45955.067283796299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45955.067283796299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45955.067283796299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45955.067283796299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45955.067283796299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45955.067283796299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45955.067283796299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45955.067283796299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45955.067283796299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45955.067283796299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45955.067283796299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45955.067283796299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45955.067283796299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45955.067283796299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45955.067283796299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45955.067283796299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45955.067283796299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45955.067283796299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45955.067283796299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45955.067283796299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45955.067283796299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45955.067283796299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45955.067283796299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45955.067283796299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45955.067283796299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45955.067283796299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45955.067283796299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45955.067283796299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45955.067283796299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45955.067283796299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45955.067283796299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45955.067283796299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45955.067283796299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45955.067283796299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45955.067283796299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45955.067283796299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45955.067283796299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45955.067283796299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45955.067283796299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45955.067283796299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45955.067283796299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45955.067283796299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45955.067283796299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45955.067283796299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45955.067283796299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45955.067283796299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45955.067283796299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45955.067283796299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45955.067283796299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45955.067283796299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45955.067283796299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45955.067283796299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45955.067283796299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45955.067283796299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45955.067283796299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45955.067283796299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45955.067283796299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45955.067283796299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45955.067283796299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45955.067283796299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45955.067283796299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45955.067283796299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45955.067283796299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45955.067283796299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45955.067283796299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45955.067283796299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45955.067283796299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45955.067283796299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45955.067283796299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45955.067283796299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45955.067283796299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45955.067283796299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45955.067283796299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45955.067283796299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45955.067283796299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45955.067283796299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45955.067283796299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45955.067283796299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45955.067283796299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45955.067283796299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45955.067283796299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45955.067283796299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45955.067283796299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45955.067283796299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45955.067283796299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45955.067283796299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45955.067283796299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45955.067283796299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45955.067283796299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45955.067283796299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45955.067283796299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45955.067283796299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45955.067283796299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45955.067283796299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45955.067283796299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45955.067283796299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45955.067283796299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45955.067283796299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45955.067283796299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45955.067283796299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45955.067283796299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45955.067283796299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45955.067283796299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45955.067283796299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45955.067283796299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45955.067283796299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45955.067283796299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45955.067283796299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45955.067283796299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45955.067283796299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45955.067283796299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45955.067283796299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45955.067283796299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45955.067283796299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45955.067283796299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45955.067283796299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45955.067283796299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45955.067283796299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45955.067283796299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45955.067283796299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45955.067283796299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45955.067283796299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45955.067283796299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45955.067283796299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45955.067283796299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45955.067283796299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45955.067283796299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45955.067283796299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45955.067283796299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45955.067283796299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45955.067283796299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45955.067283796299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45955.067283796299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45955.067283796299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45955.067283796299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45955.067283796299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45955.067283796299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45955.067283796299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45955.067283796299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45955.067283796299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45955.067283796299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45955.067283796299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45955.067283796299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45955.067283796299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45955.067283796299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45955.067283796299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45955.067283796299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45955.067283796299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45955.067283796299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45955.067283796299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45955.067283796299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45955.067283796299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45955.067283796299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45955.067283796299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45955.067283796299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45955.067283796299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45955.067283796299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45955.067283796299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45955.067283796299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45955.067283796299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45955.067283796299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45955.067283796299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45955.067283796299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45955.067283796299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45955.067283796299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45955.067283796299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45955.067283796299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45955.067283796299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45955.067283796299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45955.067283796299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45955.067283796299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45955.067283796299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45955.067283796299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45955.067283796299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45955.067283796299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45955.067283796299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45955.067283796299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45955.067283796299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45955.067283796299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45955.067283796299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45955.067283796299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45955.067283796299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45955.067283796299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45955.067283796299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45955.067283796299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45955.067283796299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45955.067283796299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45955.067283796299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45955.067283796299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45955.067283796299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45955.067283796299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45955.067283796299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45955.067283796299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45955.067283796299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45955.067283796299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45955.067283796299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45955.067283796299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45955.067283796299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45955.067283796299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45955.067283796299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45955.067283796299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45955.067283796299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45955.067283796299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45955.067283796299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45955.067283796299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45955.067283796299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45955.067283796299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45955.067283796299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45955.067283796299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45955.067283796299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45955.067283796299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45955.067283796299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45955.067283796299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45955.067283796299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45955.067283796299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45955.067283796299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45955.067283796299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45955.067283796299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45955.067283796299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45955.067283796299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45955.067283796299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45955.067283796299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45955.067283796299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45955.067283796299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45955.067283796299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45955.067283796299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45955.067283796299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45955.067283796299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45955.067283796299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45955.067283796299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45955.067283796299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45955.067283796299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45955.067283796299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45955.067283796299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45955.067283796299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45955.067283796299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45955.067283796299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45955.067283796299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45955.067283796299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45955.067283796299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45955.067283796299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45955.067283796299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45955.067283796299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45955.067283796299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45955.067283796299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45955.067283796299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45955.067283796299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45955.067283796299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45955.067283796299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45955.067283796299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45955.067283796299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45955.067283796299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45955.067283796299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45955.067283796299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45955.067283796299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45955.067283796299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45955.067283796299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45955.067283796299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45955.067283796299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45955.067283796299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45955.067283796299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45955.067283796299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45955.067283796299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45955.067283796299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45955.067283796299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45955.067283796299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45955.067283796299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45955.067283796299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45955.067283796299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45955.067283796299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45955.067283796299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45955.067283796299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45955.067283796299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45955.067283796299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45955.067283796299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45955.067283796299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45955.067283796299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45955.067283796299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45955.067283796299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45955.067283796299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45955.067283796299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45955.067283796299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45955.067283796299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45955.067283796299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45955.067283796299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45955.067283796299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45955.067283796299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45955.067283796299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45955.067283796299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45955.067283796299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45955.067283796299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45955.067283796299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45955.067283796299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45955.067283796299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45955.067283796299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45955.067283796299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45955.067283796299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45955.067283796299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45955.067283796299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45955.067283796299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45955.067283796299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45955.067283796299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45955.067283796299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45955.067283796299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45955.067283796299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45955.067283796299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45955.067283796299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45955.067283796299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45955.067283796299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45955.067283796299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45955.067283796299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45955.067283796299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45955.067283796299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45955.067283796299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45955.067283796299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45955.067283796299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45955.067283796299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45955.067283796299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45955.067283796299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45955.067283796299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45955.067283796299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45955.067283796299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45955.067283796299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45955.067283796299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45955.067283796299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45955.067283796299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45955.067283796299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45955.067283796299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45955.067283796299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45955.067283796299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45955.067283796299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45955.067283796299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45955.067283796299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45955.067283796299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45955.067283796299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45955.067283796299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45955.067283796299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45955.067283796299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45955.067283796299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45955.067283796299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45955.067283796299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45955.067283796299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45955.067283796299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45955.067283796299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45955.067283796299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45955.067283796299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45955.067283796299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45955.067283796299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45955.067283796299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45955.067283796299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45955.067283796299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45955.067283796299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45955.067283796299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45955.067283796299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45955.067283796299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45955.067283796299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45955.067283796299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45955.067283796299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45955.067283796299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45955.067283796299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45955.067283796299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45955.067283796299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45955.067283796299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45955.067283796299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45955.067283796299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45955.067283796299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45955.067283796299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45955.067283796299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45955.067283796299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45955.067283796299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45955.067283796299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45955.067283796299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45955.067283796299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45955.067283796299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45955.067283796299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45955.067283796299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45955.067283796299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45955.067283796299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45955.067283796299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45955.067283796299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45955.067283796299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45955.067283796299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45955.067283796299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45955.067283796299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45955.067283796299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45955.067283796299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45955.067283796299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45955.067283796299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45955.067283796299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45955.067283796299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45955.067283796299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45955.067283796299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45955.067283796299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45955.067283796299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45955.067283796299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45955.067283796299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45955.067283796299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45955.067283796299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45955.067283796299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45955.067283796299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45955.067283796299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45955.067283796299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45955.067283796299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45955.067283796299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45955.067283796299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45955.067283796299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45955.067283796299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45955.067283796299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45955.067283796299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45955.067283796299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45955.067283796299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45955.067283796299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45955.067283796299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45955.067283796299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45955.067283796299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45955.067283796299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45955.067283796299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45955.067283796299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45955.067283796299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45955.067283796299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45955.067283796299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45955.067283796299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45955.067283796299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45955.067283796299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45955.067283796299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45955.067283796299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45955.067283796299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45955.067283796299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45955.067283796299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45955.067283796299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45955.067283796299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45955.067283796299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45955.067283796299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45955.067283796299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45955.067283796299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45955.067283796299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45955.067283796299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45955.067283796299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45955.067283796299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45955.067283796299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45955.067283796299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45955.067283796299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45955.067283796299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45955.067283796299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45955.067283796299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45955.067283796299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45955.067283796299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45955.067283796299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45955.067283796299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45955.067283796299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45955.067283796299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45955.067283796299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45955.067283796299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45955.067283796299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45955.067283796299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45955.067283796299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45955.067283796299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45955.067283796299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45955.067283796299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45955.067283796299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45955.067283796299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45955.067283796299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45955.067283796299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45955.067283796299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45955.067283796299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45955.067283796299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45955.067283796299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45955.067283796299</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1"/>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251.58656585647987</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1.4325612268512486</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5</v>
      </c>
      <c r="D4" s="122" t="s">
        <v>23357</v>
      </c>
      <c r="E4" s="99" t="s">
        <v>39081</v>
      </c>
      <c r="F4" s="124">
        <v>45954.955555555556</v>
      </c>
      <c r="G4" s="125">
        <f ca="1">IFERROR(NOW()-F4,"")</f>
        <v>0.11172789351985557</v>
      </c>
      <c r="H4" s="124">
        <v>45954.950370370374</v>
      </c>
      <c r="I4" s="120" t="str">
        <f>IFERROR(VLOOKUP(D4,DB!A:F,6,0),"")</f>
        <v>Generator-DG</v>
      </c>
      <c r="J4" s="120" t="str">
        <f>IFERROR(VLOOKUP(D4,DB!A:G,7,0),"")</f>
        <v>Good</v>
      </c>
      <c r="K4" s="126" t="s">
        <v>39096</v>
      </c>
      <c r="L4" s="122" t="str">
        <f>IFERROR(VLOOKUP(D4,DB!A:I,9,0),"")</f>
        <v>Latis</v>
      </c>
    </row>
    <row r="5" spans="1:16" ht="15" customHeight="1">
      <c r="A5" s="120"/>
      <c r="B5" s="120" t="str">
        <f>IFERROR(VLOOKUP(D5,DB!A:K,11,0),"")</f>
        <v/>
      </c>
      <c r="C5" s="121"/>
      <c r="D5" s="94"/>
      <c r="E5" s="99"/>
      <c r="F5" s="124"/>
      <c r="G5" s="125">
        <f ca="1">IFERROR(NOW()-F5,"")</f>
        <v>45955.067283449076</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45955.067283449076</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45955.067283449076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45955.067283449076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45955.067283449076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45955.067283449076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45955.067283449076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45955.067283449076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45955.067283449076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45955.067283449076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45955.067283449076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62"/>
      <c r="E16" s="99"/>
      <c r="F16" s="124"/>
      <c r="G16" s="125">
        <f ca="1">IFERROR(NOW()-F16,"")</f>
        <v>45955.067283449076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45955.067283449076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45955.067283449076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63"/>
      <c r="E19" s="99"/>
      <c r="F19" s="124"/>
      <c r="G19" s="125">
        <f ca="1">IFERROR(NOW()-F19,"")</f>
        <v>45955.067283449076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45955.067283449076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45955.067283449076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45955.067283449076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45955.067283449076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45955.067283449076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45955.067283449076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45955.067283449076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45955.067283449076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45955.067283449076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45955.067283449076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45955.067283449076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45955.067283449076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45955.067283449076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45955.067283449076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45955.067283449076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45955.067283449076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45955.067283449076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45955.067283449076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45955.067283449076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45955.067283449076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45955.067283449076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45955.067283449076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45955.067283449076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45955.067283449076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45955.067283449076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45955.067283449076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45955.067283449076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45955.067283449076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45955.067283449076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45955.067283449076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45955.067283449076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45955.067283449076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45955.067283449076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45955.067283449076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45955.067283449076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45955.067283449076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45955.067283449076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45955.067283449076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45955.067283449076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45955.067283449076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45955.067283449076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45955.067283449076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45955.067283449076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45955.067283449076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45955.067283449076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45955.067283449076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45955.067283449076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45955.067283449076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45955.067283449076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45955.067283449076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45955.067283449076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45955.067283449076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45955.067283449076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45955.067283449076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45955.067283449076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45955.067283449076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45955.067283449076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45955.067283449076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45955.067283449076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45955.067283449076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45955.067283449076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45955.067283449076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45955.067283449076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45955.067283449076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45955.067283449076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45955.067283449076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45955.067283449076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45955.067283449076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45955.067283449076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45955.067283449076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45955.067283449076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45955.067283449076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45955.067283449076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45955.067283449076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45955.067283449076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45955.067283449076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45955.067283449076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45955.067283449076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45955.067283449076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45955.067283449076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45955.067283449076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45955.067283449076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45955.067283449076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45955.067283449076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45955.067283449076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45955.067283449076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45955.067283449076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45955.067283449076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45955.067283449076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45955.067283449076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45955.067283449076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45955.067283449076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45955.067283449076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45955.067283449076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45955.067283449076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45955.067283449076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45955.067283449076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45955.067283449076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45955.067283449076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45955.067283449076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45955.067283449076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45955.067283449076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45955.067283449076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45955.067283449076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45955.067283449076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45955.067283449076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45955.067283449076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45955.067283449076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45955.067283449076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45955.067283449076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45955.067283449076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45955.067283449076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45955.067283449076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45955.067283449076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45955.067283449076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45955.067283449076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45955.067283449076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45955.067283449076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45955.067283449076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45955.067283449076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45955.067283449076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45955.067283449076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45955.067283449076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45955.067283449076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45955.067283449076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45955.067283449076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45955.067283449076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45955.067283449076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45955.067283449076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45955.067283449076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45955.067283449076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45955.067283449076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45955.067283449076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45955.067283449076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45955.067283449076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45955.067283449076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45955.067283449076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45955.067283449076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45955.067283449076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45955.067283449076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45955.067283449076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45955.067283449076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45955.067283449076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45955.067283449076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45955.067283449076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45955.067283449076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45955.067283449076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45955.067283449076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45955.067283449076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45955.067283449076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45955.067283449076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45955.067283449076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45955.067283449076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45955.067283449076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45955.067283449076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45955.067283449076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45955.067283449076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45955.067283449076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45955.067283449076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45955.067283449076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45955.067283449076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45955.067283449076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45955.067283449076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45955.067283449076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45955.067283449076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45955.067283449076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45955.067283449076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45955.067283449076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45955.067283449076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45955.067283449076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45955.067283449076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45955.067283449076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45955.067283449076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45955.067283449076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45955.067283449076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45955.067283449076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45955.067283449076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45955.067283449076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45955.067283449076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45955.067283449076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45955.067283449076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45955.067283449076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45955.067283449076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45955.067283449076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45955.067283449076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45955.067283449076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45955.067283449076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45955.067283449076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45955.067283449076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45955.067283449076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45955.067283449076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45955.067283449076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45955.067283449076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45955.067283449076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45955.067283449076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45955.067283449076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45955.067283449076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45955.067283449076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45955.067283449076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45955.067283449076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45955.067283449076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45955.067283449076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45955.067283449076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45955.067283449076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45955.067283449076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45955.067283449076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45955.067283449076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45955.067283449076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45955.067283449076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45955.067283449076</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45955.067283449076</v>
      </c>
      <c r="H230" s="124"/>
      <c r="I230" s="120" t="str">
        <f>IFERROR(VLOOKUP(D230,DB!A:F,6,0),"")</f>
        <v/>
      </c>
      <c r="J230" s="120" t="str">
        <f>IFERROR(VLOOKUP(D230,DB!A:G,7,0),"")</f>
        <v/>
      </c>
      <c r="K230" s="126"/>
      <c r="L230" s="122" t="str">
        <f>IFERROR(VLOOKUP(D230,DB!A:I,9,0),"")</f>
        <v/>
      </c>
    </row>
    <row r="231" spans="1:12" ht="15" customHeight="1">
      <c r="A231" s="127"/>
      <c r="B231" s="127" t="str">
        <f>IFERROR(VLOOKUP(D231,DB!A:K,11,0),"")</f>
        <v/>
      </c>
      <c r="C231" s="128"/>
      <c r="D231" s="129"/>
      <c r="E231" s="130"/>
      <c r="F231" s="131"/>
      <c r="G231" s="132">
        <f ca="1">IFERROR(NOW()-F231,"")</f>
        <v>45955.067283449076</v>
      </c>
      <c r="H231" s="131"/>
      <c r="I231" s="127" t="str">
        <f>IFERROR(VLOOKUP(D231,DB!A:F,6,0),"")</f>
        <v/>
      </c>
      <c r="J231" s="127" t="str">
        <f>IFERROR(VLOOKUP(D231,DB!A:G,7,0),"")</f>
        <v/>
      </c>
      <c r="K231" s="133"/>
      <c r="L231" s="129" t="str">
        <f>IFERROR(VLOOKUP(D231,DB!A:I,9,0),"")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63.235223263887747</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39081</v>
      </c>
      <c r="F3" s="38">
        <v>45926.188877314817</v>
      </c>
      <c r="G3" s="145">
        <f t="shared" ref="G3" ca="1" si="0">IFERROR(NOW()-F3,"")</f>
        <v>28.878406134259421</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39081</v>
      </c>
      <c r="F4" s="154">
        <v>45948.661111111112</v>
      </c>
      <c r="G4" s="155">
        <f ca="1">IFERROR(NOW()-F4,"")</f>
        <v>6.4061723379636533</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0.61764224537182599</v>
      </c>
      <c r="H5" s="154">
        <v>45954.369560185187</v>
      </c>
      <c r="I5" s="153" t="str">
        <f>IFERROR(VLOOKUP(D5,DB!A:F,6,0),"")</f>
        <v>SCECO</v>
      </c>
      <c r="J5" s="153" t="str">
        <f>IFERROR(VLOOKUP(D5,DB!A:G,7,0),"")</f>
        <v>Good</v>
      </c>
      <c r="K5" s="153" t="s">
        <v>39104</v>
      </c>
      <c r="L5" s="153" t="str">
        <f>IFERROR(VLOOKUP(D5,DB!A:I,9,0),"")</f>
        <v>Latis</v>
      </c>
    </row>
    <row r="6" spans="1:13" ht="15">
      <c r="A6" s="153"/>
      <c r="B6" s="153"/>
      <c r="C6" s="153"/>
      <c r="D6" s="153"/>
      <c r="E6" s="153"/>
      <c r="F6" s="154"/>
      <c r="G6" s="155"/>
      <c r="H6" s="154"/>
      <c r="I6" s="153"/>
      <c r="J6" s="153"/>
      <c r="K6" s="153"/>
      <c r="L6" s="153"/>
    </row>
    <row r="7" spans="1:13" ht="15">
      <c r="A7" s="153"/>
      <c r="B7" s="153" t="str">
        <f>IFERROR(VLOOKUP(D7,DB!A:K,11,0),"")</f>
        <v/>
      </c>
      <c r="C7" s="153"/>
      <c r="D7" s="153"/>
      <c r="E7" s="153"/>
      <c r="F7" s="154"/>
      <c r="G7" s="155">
        <f ca="1">IFERROR(NOW()-F7,"")</f>
        <v>45955.067283449076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45955.067283449076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45955.067283449076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45955.067283449076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45955.067283449076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45955.067283449076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45955.067283449076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45955.067283449076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45955.067283449076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45955.067283449076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45955.067283449076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45955.067283449076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45955.067283449076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45955.067283449076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45955.067283449076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45955.067283449076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45955.067283449076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45955.067283449076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45955.067283449076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45955.067283449076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45955.067283449076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45955.067283449076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45955.067283449076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45955.067283449076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45955.067283449076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45955.067283449076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45955.067283449076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45955.067283449076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45955.067283449076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45955.067283449076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45955.067283449076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45955.067283449076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45955.067283449076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45955.067283449076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45955.067283449076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45955.067283449076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45955.067283449076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45955.067283449076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45955.067283449076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45955.067283449076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45955.067283449076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45955.067283449076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45955.067283449076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45955.067283449076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45955.067283449076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45955.067283449076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45955.067283449076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45955.067283449076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45955.067283449076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45955.067283449076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45955.067283449076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45955.067283449076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45955.067283449076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45955.067283449076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45955.067283449076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45955.067283449076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45955.067283449076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45955.067283449076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45955.067283449076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45955.067283449076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45955.067283449076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45955.067283449076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45955.067283449076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45955.067283449076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45955.067283449076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45955.067283449076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45955.067283449076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45955.067283449076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45955.067283449076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45955.067283449076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45955.067283449076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45955.067283449076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45955.067283449076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45955.067283449076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45955.067283449076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45955.067283449076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45955.067283449076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45955.067283449076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45955.067283449076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45955.067283449076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45955.067283449076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45955.067283449076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45955.067283449076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45955.067283449076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45955.067283449076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45955.067283449076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45955.067283449076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45955.067283449076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45955.067283449076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45955.067283449076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45955.067283449076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45955.067283449076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45955.067283449076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45955.067283449076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45955.067283449076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45955.067283449076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45955.067283449076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45955.067283449076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45955.067283449076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45955.067283449076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45955.067283449076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45955.067283449076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45955.067283449076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45955.067283449076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45955.067283449076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45955.067283449076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45955.067283449076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45955.067283449076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45955.067283449076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45955.067283449076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45955.067283449076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45955.067283449076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45955.067283449076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45955.067283449076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45955.067283449076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45955.067283449076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45955.067283449076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45955.067283449076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45955.067283449076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45955.067283449076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45955.067283449076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45955.067283449076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45955.067283449076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45955.067283449076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45955.067283449076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45955.067283449076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45955.067283449076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45955.067283449076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45955.067283449076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45955.067283449076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45955.067283449076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45955.067283449076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45955.067283449076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45955.067283449076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45955.067283449076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45955.067283449076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45955.067283449076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45955.067283449076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45955.067283449076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45955.067283449076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45955.067283449076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45955.067283449076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45955.067283449076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45955.067283449076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45955.067283449076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45955.067283449076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45955.067283449076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45955.067283449076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45955.067283449076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45955.067283449076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45955.067283449076</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45955.067283449076</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45955.067283449076</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45955.067283449076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45955.067283449076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45955.067283449076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45955.067283449076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45955.067283449076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45955.067283449076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45955.067283449076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45955.067283449076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45955.067283449076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45955.067283449076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45955.067283449076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45955.067283449076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45955.067283449076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45955.067283449076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45955.067283449076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45955.067283449076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45955.067283449076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45955.067283449076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45955.067283449076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45955.067283449076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45955.067283449076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45955.067283449076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45955.067283449076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45955.067283449076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45955.067283449076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45955.067283449076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45955.067283449076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45955.067283449076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45955.067283449076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45955.067283449076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45955.067283449076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45955.067283449076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45955.067283449076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45955.067283449076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45955.067283449076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45955.067283449076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45955.067283449076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45955.067283449076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45955.067283449076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45955.067283449076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45955.067283449076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45955.067283449076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45955.067283449076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45955.067283449076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45955.067283449076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45955.067283449076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45955.067283449076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45955.067283449076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45955.067283449076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45955.067283449076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45955.067283449076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45955.067283449076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45955.067283449076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45955.067283449076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45955.067283449076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45955.067283449076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45955.067283449076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45955.067283449076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45955.067283449076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45955.067283449076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45955.067283449076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45955.067283449076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45955.067283449076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45955.067283449076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45955.067283449076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45955.067283449076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45955.067283449076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45955.067283449076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45955.067283449076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45955.067283449076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45955.067283449076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45955.067283449076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45955.067283449076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45955.067283449076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45955.067283449076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45955.067283449076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45955.067283449076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45955.067283449076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45955.067283449076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45955.067283449076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45955.067283449076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45955.067283449076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45955.067283449076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45955.067283449076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45955.067283449076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45955.067283449076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45955.067283449076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45955.067283449076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45955.067283449076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45955.067283449076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45955.067283449076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45955.067283449076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45955.067283449076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45955.067283449076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45955.067283449076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45955.067283449076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45955.067283449076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45955.067283449076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45955.067283449076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45955.067283449076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45955.067283449076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45955.067283449076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45955.067283449076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45955.067283449076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45955.067283449076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45955.067283449076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45955.067283449076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45955.067283449076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45955.067283449076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45955.067283449076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45955.067283449076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45955.067283449076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45955.067283449076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45955.067283449076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45955.067283449076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45955.067283449076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45955.067283449076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45955.067283449076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45955.067283449076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45955.067283449076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45955.067283449076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45955.067283449076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45955.067283449076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45955.067283449076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45955.067283449076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45955.067283449076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45955.067283449076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45955.067283449076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45955.067283449076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45955.067283449076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45955.067283449076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45955.067283449076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45955.067283449076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45955.067283449076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45955.067283449076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45955.067283449076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45955.067283449076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45955.067283449076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45955.067283449076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45955.067283449076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45955.067283449076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45955.067283449076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45955.067283449076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45955.067283449076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45955.067283449076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45955.067283449076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45955.067283449076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45955.067283449076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45955.067283449076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45955.067283449076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45955.067283449076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45955.067283449076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45955.067283449076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45955.067283449076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45955.067283449076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45955.067283449076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45955.067283449076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45955.067283449076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45955.067283449076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45955.067283449076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45955.067283449076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45955.067283449076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45955.067283449076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45955.067283449076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45955.067283449076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45955.067283449076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45955.067283449076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45955.067283449076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45955.067283449076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45955.067283449076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45955.067283449076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45955.067283449076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45955.067283449076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45955.067283449076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45955.067283449076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45955.067283449076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45955.067283449076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45955.067283449076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45955.067283449076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45955.067283449076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45955.067283449076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45955.067283449076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45955.067283449076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45955.067283449076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45955.067283449076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45955.067283449076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45955.067283449076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45955.067283449076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45955.067283449076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45955.067283449076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45955.067283449076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45955.067283449076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45955.067283449076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45955.067283449076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45955.067283449076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45955.067283449076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45955.067283449076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45955.067283449076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45955.067283449076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45955.067283449076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45955.067283449076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45955.067283449076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45955.067283449076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45955.067283449076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45955.067283449076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45955.067283449076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45955.067283449076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45955.067283449076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45955.067283449076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45955.067283449076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45955.067283449076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45955.067283449076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45955.067283449076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45955.067283449076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45955.067283449076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45955.067283449076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45955.067283449076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45955.067283449076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45955.067283449076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45955.067283449076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45955.067283449076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45955.067283449076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45955.067283449076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45955.067283449076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45955.067283449076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45955.067283449076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45955.067283449076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45955.067283449076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45955.067283449076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45955.067283449076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45955.067283449076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45955.067283449076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45955.067283449076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45955.067283449076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45955.067283449076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45955.067283449076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45955.067283449076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45955.067283449076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45955.067283449076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45955.067283449076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45955.067283449076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45955.067283449076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45955.067283449076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45955.067283449076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45955.067283449076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45955.067283449076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45955.067283449076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45955.067283449076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45955.067283449076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45955.067283449076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45955.067283449076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45955.067283449076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45955.067283449076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45955.067283449076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45955.067283449076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45955.067283449076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45955.067283449076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45955.067283449076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45955.067283449076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45955.067283449076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45955.067283449076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45955.067283449076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45955.067283449076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45955.067283449076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45955.067283449076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45955.067283449076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45955.067283449076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45955.067283449076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45955.067283449076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45955.067283449076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45955.067283449076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45955.067283449076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45955.067283449076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45955.067283449076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45955.067283449076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45955.067283449076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45955.067283449076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45955.067283449076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45955.067283449076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45955.067283449076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45955.067283449076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45955.067283449076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45955.067283449076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45955.067283449076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45955.067283449076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45955.067283449076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45955.067283449076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45955.067283449076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45955.067283449076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45955.067283449076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45955.067283449076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45955.067283449076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45955.067283449076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45955.067283449076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45955.067283449076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45955.067283449076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45955.067283449076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45955.067283449076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45955.067283449076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45955.067283449076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45955.067283449076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45955.067283449076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45955.067283449076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45955.067283449076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45955.067283449076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45955.067283449076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45955.067283449076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45955.067283449076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45955.067283449076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45955.067283449076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45955.067283449076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45955.067283449076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45955.067283449076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45955.067283449076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45955.067283449076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45955.067283449076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45955.067283449076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45955.067283449076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45955.067283449076</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45955.067283449076</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2"/>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39105</v>
      </c>
      <c r="B2" s="104" t="str">
        <f>IFERROR(VLOOKUP(D2,DB!A:K,11,0),"")</f>
        <v>R6</v>
      </c>
      <c r="C2" s="106">
        <v>2</v>
      </c>
      <c r="D2" s="104" t="s">
        <v>33125</v>
      </c>
      <c r="E2" s="107" t="s">
        <v>39081</v>
      </c>
      <c r="F2" s="108">
        <v>45955.013009259259</v>
      </c>
      <c r="G2" s="77">
        <f ca="1">IFERROR(NOW()-F2,"-")</f>
        <v>5.4274189817078877E-2</v>
      </c>
      <c r="H2" s="108">
        <v>45955.002210648148</v>
      </c>
      <c r="I2" s="104" t="str">
        <f>IFERROR(VLOOKUP(D2,DB!A:F,6,0),"")</f>
        <v>SCECO</v>
      </c>
      <c r="J2" s="103" t="str">
        <f>IFERROR(VLOOKUP(D2,DB!A:G,7,0),"")</f>
        <v>Dead</v>
      </c>
      <c r="K2" s="109" t="s">
        <v>39106</v>
      </c>
      <c r="L2" s="110" t="str">
        <f>IFERROR(VLOOKUP(D2,DB!A:I,9,0),"")</f>
        <v>Latis</v>
      </c>
    </row>
    <row r="3" spans="1:16383" ht="31.5" customHeight="1">
      <c r="A3" s="105"/>
      <c r="B3" s="104" t="str">
        <f>IFERROR(VLOOKUP(D3,DB!A:K,11,0),"")</f>
        <v/>
      </c>
      <c r="C3" s="106"/>
      <c r="D3" s="104"/>
      <c r="E3" s="107"/>
      <c r="F3" s="108"/>
      <c r="G3" s="77">
        <f ca="1">IFERROR(NOW()-F3,"-")</f>
        <v>45955.067283449076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45955.067283449076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45955.067283449076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45955.067283449076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45955.067283449076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45955.067283449076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45955.067283449076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45955.067283449076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45955.067283449076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45955.067283449076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45955.067283449076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45955.067283449076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45955.067283449076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45955.067283449076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45955.067283449076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45955.067283449076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45955.067283449076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45955.067283449076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45955.067283449076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45955.067283449076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45955.067283449076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45955.067283449076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45955.067283449076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45955.067283449076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45955.067283449076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45955.067283449076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45955.067283449076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45955.067283449076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45955.067283449076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45955.067283449076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45955.067283449076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45955.067283449076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45955.067283449076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45955.067283449076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45955.067283449076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45955.067283449076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45955.067283449076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45955.067283449076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45955.067283449076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45955.067283449076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45955.067283449076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45955.067283449076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45955.067283449076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45955.067283449076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45955.067283449076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45955.067283449076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45955.067283449076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45955.067283449076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45955.067283449076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45955.067283449076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45955.067283449076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45955.067283449076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45955.067283449076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45955.067283449076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45955.067283449076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45955.067283449076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45955.067283449076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45955.067283449076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45955.067283449076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45955.067283449076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45955.067283449076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45955.067283449076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45955.067283449076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45955.067283449076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45955.067283449076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45955.067283449076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45955.067283449076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45955.067283449076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45955.067283449076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45955.067283449076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45955.067283449076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45955.067283449076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45955.067283449076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45955.067283449076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45955.067283449076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45955.067283449076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45955.067283449076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45955.067283449076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45955.067283449076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45955.067283449076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45955.067283449076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45955.067283449076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45955.067283449076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45955.067283449076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45955.067283449076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45955.067283449076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45955.067283449076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45955.067283449076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45955.067283449076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45955.067283449076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45955.067283449076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45955.067283449076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45955.067283449076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45955.067283449076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45955.067283449076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45955.067283449076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45955.067283449076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45955.067283449076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45955.067283449076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45955.067283449076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45955.067283449076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45955.067283449076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45955.067283449076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45955.067283449076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45955.067283449076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45955.067283449076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45955.067283449076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45955.067283449076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45955.067283449076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45955.067283449076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45955.067283449076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45955.067283449076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45955.067283449076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45955.067283449076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45955.067283449076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45955.067283449076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45955.067283449076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45955.067283449076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45955.067283449076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45955.067283449076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45955.067283449076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45955.067283449076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45955.067283449076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45955.067283449076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45955.067283449076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45955.067283449076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45955.067283449076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45955.067283449076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45955.067283449076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45955.067283449076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45955.067283449076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45955.067283449076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45955.067283449076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45955.067283449076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45955.067283449076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45955.067283449076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45955.067283449076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45955.067283449076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45955.067283449076</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45955.067283449076</v>
      </c>
      <c r="H142" s="108"/>
      <c r="I142" s="104" t="str">
        <f>IFERROR(VLOOKUP(D142,DB!A:F,6,0),"")</f>
        <v/>
      </c>
      <c r="J142" s="103" t="str">
        <f>IFERROR(VLOOKUP(D142,DB!A:G,7,0),"")</f>
        <v/>
      </c>
      <c r="K142" s="109"/>
      <c r="L142" s="110" t="str">
        <f>IFERROR(VLOOKUP(D142,DB!A:I,9,0),"")</f>
        <v/>
      </c>
    </row>
  </sheetData>
  <dataValidations count="2">
    <dataValidation allowBlank="1" showInputMessage="1" showErrorMessage="1" sqref="E1" xr:uid="{380493DB-286A-4683-AF55-C78F04945A49}"/>
    <dataValidation type="list" allowBlank="1" showInputMessage="1" showErrorMessage="1" sqref="E2:E1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2025-10-24T22:37:52Z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