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37" documentId="120_S{2AC9BD13-BADA-5192-A53E-5A8FF88502F6}" xr6:coauthVersionLast="47" xr6:coauthVersionMax="47" xr10:uidLastSave="{2B923A79-7785-4326-8133-63C67362ACE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<sst xmlns="http://schemas.openxmlformats.org/spreadsheetml/2006/main" count="180278" uniqueCount="39124">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</sst>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325.30770115740597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45988.256127083332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45988.256127083332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45988.256127083332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45988.256127083332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45988.256127083332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45988.256127083332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45988.256127083332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45988.256127083332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45988.256127083332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45988.256127083332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45988.256127083332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45988.256127083332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45988.256127083332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45988.256127083332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45988.256127083332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45988.256127083332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45988.256127083332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45988.256127083332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45988.256127083332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45988.256127083332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45988.256127083332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45988.256127083332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45988.256127083332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45988.256127083332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45988.256127083332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45988.256127083332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45988.256127083332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45988.256127083332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45988.256127083332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45988.256127083332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45988.256127083332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45988.256127083332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45988.256127083332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45988.256127083332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45988.256127083332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45988.256127083332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45988.256127083332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45988.256127083332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45988.256127083332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45988.256127083332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45988.256127083332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163.25628912037064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3.8687081018506433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6.7168749999837019E-2</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45988.256127083332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45988.256127083332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45988.256127083332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45988.256127083332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45988.256127083332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45988.256127083332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45988.256127083332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45988.256127083332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45988.256127083332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45988.256127083332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45988.256127083332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45988.256127083332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45988.256127083332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45988.256127083332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45988.256127083332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45988.256127083332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45988.256127083332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45988.256127083332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45988.256127083332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45988.256127083332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45988.256127083332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45988.256127083332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45988.256127083332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45988.256127083332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45988.256127083332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45988.256127083332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45988.256127083332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45988.256127083332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45988.256127083332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45988.256127083332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45988.256127083332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45988.256127083332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45988.256127083332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45988.256127083332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45988.256127083332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45988.256127083332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45988.256127083332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45988.256127083332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45988.256127083332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45988.256127083332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45988.256127083332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45988.256127083332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45988.256127083332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45988.256127083332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45988.256127083332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45988.256127083332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45988.256127083332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45988.256127083332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45988.256127083332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45988.256127083332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45988.256127083332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45988.256127083332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45988.256127083332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45988.256127083332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45988.256127083332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45988.256127083332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45988.256127083332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45988.256127083332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45988.256127083332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45988.256127083332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45988.256127083332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45988.256127083332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45988.256127083332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45988.256127083332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45988.256127083332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45988.256127083332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45988.256127083332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45988.256127083332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45988.256127083332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45988.256127083332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45988.256127083332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45988.256127083332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45988.256127083332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45988.256127083332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45988.256127083332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45988.256127083332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45988.256127083332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45988.256127083332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45988.256127083332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45988.256127083332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45988.256127083332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45988.256127083332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45988.256127083332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45988.256127083332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45988.256127083332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45988.256127083332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45988.256127083332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45988.256127083332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45988.256127083332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45988.256127083332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45988.256127083332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45988.256127083332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45988.256127083332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45988.256127083332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45988.256127083332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45988.256127083332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45988.256127083332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45988.256127083332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45988.256127083332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45988.256127083332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45988.256127083332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45988.256127083332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45988.256127083332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45988.256127083332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45988.256127083332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45988.256127083332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45988.256127083332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45988.256127083332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45988.256127083332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45988.256127083332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45988.256127083332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45988.256127083332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45988.256127083332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45988.256127083332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45988.256127083332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45988.256127083332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45988.256127083332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45988.256127083332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45988.256127083332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45988.256127083332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45988.256127083332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45988.256127083332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45988.256127083332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45988.256127083332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45988.256127083332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45988.256127083332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45988.256127083332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45988.256127083332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45988.256127083332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45988.256127083332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45988.256127083332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45988.256127083332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45988.256127083332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45988.256127083332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45988.256127083332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45988.256127083332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45988.256127083332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45988.256127083332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45988.256127083332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45988.256127083332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45988.256127083332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45988.256127083332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45988.256127083332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45988.256127083332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45988.256127083332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45988.256127083332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45988.256127083332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45988.256127083332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45988.256127083332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45988.256127083332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45988.256127083332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45988.256127083332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45988.256127083332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45988.256127083332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45988.256127083332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45988.256127083332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45988.256127083332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45988.256127083332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45988.256127083332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45988.256127083332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45988.256127083332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45988.256127083332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45988.256127083332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45988.256127083332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45988.256127083332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45988.256127083332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45988.256127083332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45988.256127083332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45988.256127083332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45988.256127083332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45988.256127083332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45988.256127083332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45988.256127083332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45988.256127083332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45988.256127083332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45988.256127083332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45988.256127083332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45988.256127083332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45988.256127083332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45988.256127083332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45988.256127083332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45988.256127083332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45988.256127083332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45988.256127083332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45988.256127083332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45988.256127083332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45988.256127083332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45988.256127083332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45988.256127083332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45988.256127083332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45988.256127083332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45988.256127083332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45988.256127083332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45988.256127083332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45988.256127083332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45988.256127083332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45988.256127083332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45988.256127083332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45988.256127083332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45988.256127083332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45988.256127083332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45988.256127083332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45988.256127083332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45988.256127083332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45988.256127083332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45988.256127083332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45988.256127083332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45988.256127083332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45988.256127083332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45988.256127083332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45988.256127083332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45988.256127083332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45988.256127083332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45988.256127083332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45988.256127083332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45988.256127083332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45988.256127083332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45988.256127083332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45988.256127083332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45988.256127083332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45988.256127083332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45988.256127083332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45988.256127083332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45988.256127083332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45988.256127083332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45988.256127083332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45988.256127083332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45988.256127083332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45988.256127083332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45988.256127083332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45988.256127083332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45988.256127083332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45988.256127083332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45988.256127083332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45988.256127083332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45988.256127083332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45988.256127083332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45988.256127083332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45988.256127083332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45988.256127083332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45988.256127083332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45988.256127083332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45988.256127083332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45988.256127083332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45988.256127083332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45988.256127083332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45988.256127083332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45988.256127083332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45988.256127083332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45988.256127083332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45988.256127083332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45988.256127083332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45988.256127083332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45988.256127083332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45988.256127083332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45988.256127083332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45988.256127083332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45988.256127083332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45988.256127083332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45988.256127083332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45988.256127083332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45988.256127083332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45988.256127083332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45988.256127083332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45988.256127083332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45988.256127083332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45988.256127083332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45988.256127083332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45988.256127083332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45988.256127083332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45988.256127083332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45988.256127083332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45988.256127083332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45988.256127083332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45988.256127083332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45988.256127083332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45988.256127083332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45988.256127083332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45988.256127083332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45988.256127083332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45988.256127083332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45988.256127083332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45988.256127083332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45988.256127083332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45988.256127083332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45988.256127083332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45988.256127083332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45988.256127083332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45988.256127083332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45988.256127083332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45988.256127083332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45988.256127083332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45988.256127083332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45988.256127083332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45988.256127083332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45988.256127083332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45988.256127083332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45988.256127083332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45988.256127083332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45988.256127083332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45988.256127083332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45988.256127083332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45988.256127083332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45988.256127083332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45988.256127083332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45988.256127083332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45988.256127083332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45988.256127083332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45988.256127083332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45988.256127083332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45988.256127083332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45988.256127083332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45988.256127083332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45988.256127083332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45988.256127083332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45988.256127083332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45988.256127083332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45988.256127083332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45988.256127083332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45988.256127083332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45988.256127083332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45988.256127083332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45988.256127083332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45988.256127083332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45988.256127083332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45988.256127083332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45988.256127083332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45988.256127083332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45988.256127083332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45988.256127083332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45988.256127083332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45988.256127083332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45988.256127083332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45988.256127083332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45988.256127083332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45988.256127083332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45988.256127083332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45988.256127083332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45988.256127083332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45988.256127083332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45988.256127083332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45988.256127083332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45988.256127083332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45988.256127083332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45988.256127083332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45988.256127083332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45988.256127083332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45988.256127083332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45988.256127083332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45988.256127083332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45988.256127083332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45988.256127083332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45988.256127083332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45988.256127083332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45988.256127083332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45988.256127083332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45988.256127083332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45988.256127083332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45988.256127083332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45988.256127083332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45988.256127083332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45988.256127083332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45988.256127083332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45988.256127083332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45988.256127083332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45988.256127083332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45988.256127083332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45988.256127083332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45988.256127083332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45988.256127083332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45988.256127083332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45988.256127083332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45988.256127083332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45988.256127083332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45988.256127083332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45988.256127083332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45988.256127083332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45988.256127083332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45988.256127083332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45988.256127083332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45988.256127083332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45988.256127083332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45988.256127083332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45988.256127083332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45988.256127083332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45988.256127083332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45988.256127083332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45988.256127083332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45988.256127083332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45988.256127083332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45988.256127083332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45988.256127083332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45988.256127083332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45988.256127083332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45988.256127083332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45988.256127083332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45988.256127083332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45988.256127083332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45988.256127083332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45988.256127083332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45988.256127083332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45988.256127083332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45988.256127083332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45988.256127083332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45988.256127083332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45988.256127083332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45988.256127083332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45988.256127083332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45988.256127083332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45988.256127083332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45988.256127083332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45988.256127083332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45988.256127083332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45988.256127083332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45988.256127083332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45988.256127083332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45988.256127083332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45988.256127083332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45988.256127083332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45988.256127083332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45988.256127083332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45988.256127083332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45988.256127083332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45988.256127083332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45988.256127083332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45988.256127083332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45988.256127083332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45988.256127083332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45988.256127083332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45988.256127083332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45988.256127083332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45988.256127083332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45988.256127083332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45988.256127083332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45988.256127083332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45988.256127083332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45988.256127083332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45988.256127083332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45988.256127083332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45988.256127083332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45988.256127083332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45988.256127083332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45988.256127083332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45988.256127083332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45988.256127083332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45988.256127083332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45988.256127083332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45988.256127083332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45988.256127083332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45988.256127083332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45988.256127083332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45988.256127083332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45988.256127083332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45988.256127083332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45988.256127083332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45988.256127083332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45988.256127083332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45988.256127083332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45988.256127083332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45988.256127083332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45988.256127083332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45988.256127083332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45988.256127083332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45988.256127083332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45988.256127083332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45988.256127083332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45988.256127083332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45988.256127083332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45988.256127083332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45988.256127083332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45988.256127083332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45988.256127083332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45988.256127083332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45988.256127083332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45988.256127083332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45988.256127083332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45988.256127083332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45988.256127083332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45988.256127083332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45988.256127083332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45988.256127083332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45988.256127083332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45988.256127083332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45988.256127083332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45988.256127083332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45988.256127083332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45988.256127083332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45988.256127083332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45988.256127083332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45988.256127083332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45988.256127083332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45988.256127083332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45988.256127083332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45988.256127083332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45988.256127083332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45988.256127083332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45988.256127083332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45988.256127083332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45988.256127083332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45988.256127083332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45988.256127083332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45988.256127083332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45988.256127083332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45988.256127083332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45988.256127083332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45988.256127083332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45988.256127083332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45988.256127083332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45988.256127083332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45988.256127083332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45988.256127083332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45988.256127083332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45988.256127083332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45988.256127083332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45988.256127083332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45988.256127083332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45988.256127083332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45988.256127083332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45988.256127083332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45988.256127083332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45988.256127083332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45988.256127083332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45988.256127083332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45988.256127083332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45988.256127083332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45988.256127083332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45988.256127083332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45988.256127083332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45988.256127083332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45988.256127083332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45988.256127083332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45988.256127083332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45988.256127083332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45988.256127083332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45988.256127083332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45988.256127083332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45988.256127083332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45988.256127083332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45988.256127083332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45988.256127083332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45988.256127083332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45988.256127083332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45988.256127083332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45988.256127083332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45988.256127083332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45988.256127083332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45988.256127083332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45988.256127083332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45988.256127083332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45988.256127083332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45988.256127083332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45988.256127083332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45988.256127083332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45988.256127083332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45988.256127083332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45988.256127083332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45988.256127083332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45988.256127083332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45988.256127083332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45988.256127083332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45988.256127083332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45988.256127083332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45988.256127083332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45988.256127083332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45988.256127083332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45988.256127083332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45988.256127083332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45988.256127083332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45988.256127083332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45988.256127083332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45988.256127083332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45988.256127083332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45988.256127083332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45988.256127083332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45988.256127083332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45988.256127083332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45988.256127083332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45988.256127083332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45988.256127083332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45988.256127083332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45988.256127083332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45988.256127083332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45988.256127083332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45988.256127083332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45988.256127083332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45988.256127083332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45988.256127083332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45988.256127083332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45988.256127083332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45988.256127083332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45988.256127083332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45988.256127083332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45988.256127083332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45988.256127083332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45988.256127083332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45988.256127083332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45988.256127083332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45988.256127083332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45988.256127083332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45988.256127083332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45988.256127083332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45988.256127083332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45988.256127083332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45988.256127083332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45988.256127083332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45988.256127083332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45988.256127083332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45988.256127083332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45988.256127083332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45988.256127083332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45988.256127083332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45988.256127083332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45988.256127083332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45988.256127083332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45988.256127083332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45988.256127083332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45988.256127083332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45988.256127083332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45988.256127083332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45988.256127083332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45988.256127083332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45988.256127083332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45988.256127083332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45988.256127083332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45988.256127083332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45988.256127083332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45988.256127083332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45988.256127083332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45988.256127083332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45988.256127083332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45988.256127083332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45988.256127083332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45988.256127083332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45988.256127083332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45988.256127083332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45988.256127083332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45988.256127083332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45988.256127083332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45988.256127083332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45988.256127083332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45988.256127083332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45988.256127083332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45988.256127083332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45988.256127083332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45988.256127083332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45988.256127083332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45988.256127083332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45988.256127083332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45988.256127083332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45988.256127083332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45988.256127083332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45988.256127083332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45988.256127083332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45988.256127083332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45988.256127083332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45988.256127083332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45988.256127083332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45988.256127083332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45988.256127083332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45988.256127083332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45988.256127083332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45988.256127083332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45988.256127083332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45988.256127083332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45988.256127083332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45988.256127083332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45988.256127083332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45988.256127083332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45988.256127083332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45988.256127083332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45988.256127083332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45988.256127083332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45988.256127083332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45988.256127083332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45988.256127083332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45988.256127083332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45988.256127083332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45988.256127083332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45988.256127083332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45988.256127083332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45988.256127083332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45988.256127083332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45988.256127083332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45988.256127083332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45988.256127083332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45988.256127083332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45988.256127083332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45988.256127083332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45988.256127083332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45988.256127083332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45988.256127083332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45988.256127083332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45988.256127083332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45988.256127083332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45988.256127083332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45988.256127083332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45988.256127083332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45988.256127083332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45988.256127083332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45988.256127083332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45988.256127083332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45988.256127083332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45988.256127083332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45988.256127083332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45988.256127083332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45988.256127083332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45988.256127083332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45988.256127083332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45988.256127083332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45988.256127083332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45988.256127083332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45988.256127083332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45988.256127083332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45988.256127083332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45988.256127083332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45988.256127083332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45988.256127083332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45988.256127083332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45988.256127083332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45988.256127083332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45988.256127083332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45988.256127083332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45988.256127083332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45988.256127083332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45988.256127083332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45988.256127083332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45988.256127083332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45988.256127083332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45988.256127083332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45988.256127083332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45988.256127083332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45988.256127083332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45988.256127083332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45988.256127083332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45988.256127083332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45988.256127083332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45988.256127083332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45988.256127083332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45988.256127083332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45988.256127083332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45988.256127083332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45988.256127083332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45988.256127083332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45988.256127083332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45988.256127083332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45988.256127083332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45988.256127083332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45988.256127083332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45988.256127083332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45988.256127083332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45988.256127083332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45988.256127083332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45988.256127083332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45988.256127083332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45988.256127083332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45988.256127083332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45988.256127083332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45988.256127083332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45988.256127083332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45988.256127083332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45988.256127083332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45988.256127083332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45988.256127083332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45988.256127083332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45988.256127083332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45988.256127083332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45988.256127083332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45988.256127083332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45988.256127083332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45988.256127083332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45988.256127083332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45988.256127083332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45988.256127083332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45988.256127083332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45988.256127083332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45988.256127083332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45988.256127083332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45988.256127083332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45988.256127083332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45988.256127083332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45988.256127083332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45988.256127083332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45988.256127083332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45988.256127083332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45988.256127083332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45988.256127083332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45988.256127083332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45988.256127083332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45988.256127083332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45988.256127083332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45988.256127083332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45988.256127083332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45988.256127083332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45988.256127083332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45988.256127083332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45988.256127083332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45988.256127083332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45988.256127083332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45988.256127083332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45988.256127083332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45988.256127083332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45988.256127083332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45988.256127083332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45988.256127083332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45988.256127083332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45988.256127083332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45988.256127083332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45988.256127083332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45988.256127083332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45988.256127083332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45988.256127083332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45988.256127083332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45988.256127083332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45988.256127083332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45988.256127083332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45988.256127083332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45988.256127083332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45988.256127083332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45988.256127083332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45988.256127083332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45988.256127083332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45988.256127083332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45988.256127083332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45988.256127083332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45988.256127083332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45988.256127083332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45988.256127083332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45988.256127083332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45988.256127083332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45988.256127083332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45988.256127083332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45988.256127083332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45988.256127083332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45988.256127083332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45988.256127083332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45988.256127083332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45988.256127083332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45988.256127083332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45988.256127083332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45988.256127083332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45988.256127083332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45988.256127083332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45988.256127083332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45988.256127083332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45988.256127083332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45988.256127083332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45988.256127083332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45988.256127083332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45988.256127083332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45988.256127083332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45988.256127083332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45988.256127083332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45988.256127083332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45988.256127083332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45988.256127083332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45988.256127083332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45988.256127083332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45988.256127083332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45988.256127083332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45988.256127083332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45988.256127083332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45988.256127083332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45988.256127083332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45988.256127083332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45988.256127083332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45988.256127083332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45988.256127083332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45988.256127083332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45988.256127083332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45988.256127083332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45988.256127083332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45988.256127083332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45988.256127083332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45988.256127083332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45988.256127083332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45988.256127083332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45988.256127083332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45988.256127083332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45988.256127083332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45988.256127083332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45988.256127083332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45988.256127083332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45988.256127083332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45988.256127083332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45988.256127083332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45988.256127083332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45988.256127083332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45988.256127083332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45988.256127083332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45988.256127083332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45988.256127083332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45988.256127083332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45988.256127083332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45988.256127083332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45988.256127083332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45988.256127083332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45988.256127083332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45988.256127083332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45988.256127083332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45988.256127083332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45988.256127083332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45988.256127083332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45988.256127083332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45988.256127083332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45988.256127083332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45988.256127083332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45988.256127083332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45988.256127083332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45988.256127083332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45988.256127083332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45988.256127083332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45988.256127083332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45988.256127083332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45988.256127083332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45988.256127083332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45988.256127083332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45988.256127083332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45988.256127083332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45988.256127083332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45988.256127083332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45988.256127083332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45988.256127083332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45988.256127083332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45988.256127083332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45988.256127083332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45988.256127083332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45988.256127083332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45988.256127083332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45988.256127083332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45988.256127083332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45988.256127083332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45988.256127083332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45988.256127083332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45988.256127083332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45988.256127083332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45988.256127083332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45988.256127083332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45988.256127083332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45988.256127083332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45988.256127083332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45988.256127083332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45988.256127083332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45988.256127083332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45988.256127083332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45988.256127083332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45988.256127083332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45988.256127083332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45988.256127083332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45988.256127083332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45988.256127083332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45988.256127083332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45988.256127083332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45988.256127083332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45988.256127083332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45988.256127083332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45988.256127083332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45988.256127083332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45988.256127083332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45988.256127083332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45988.256127083332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45988.256127083332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45988.256127083332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45988.256127083332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45988.256127083332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45988.256127083332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45988.256127083332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45988.256127083332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45988.256127083332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45988.256127083332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45988.256127083332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45988.256127083332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45988.256127083332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45988.256127083332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45988.256127083332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45988.256127083332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45988.256127083332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45988.256127083332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45988.256127083332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45988.256127083332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45988.256127083332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45988.256127083332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45988.256127083332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45988.256127083332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45988.256127083332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45988.256127083332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45988.256127083332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45988.256127083332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45988.256127083332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45988.256127083332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45988.256127083332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45988.256127083332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45988.256127083332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45988.256127083332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45988.256127083332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45988.256127083332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45988.256127083332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45988.256127083332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45988.256127083332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45988.256127083332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45988.256127083332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45988.256127083332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45988.256127083332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45988.256127083332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45988.256127083332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45988.256127083332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45988.256127083332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45988.256127083332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45988.256127083332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45988.256127083332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45988.256127083332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45988.256127083332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45988.256127083332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45988.256127083332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45988.256127083332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45988.256127083332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45988.256127083332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45988.256127083332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45988.256127083332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45988.256127083332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45988.256127083332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45988.256127083332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45988.256127083332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45988.256127083332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45988.256127083332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45988.256127083332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45988.256127083332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45988.256127083332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45988.256127083332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45988.256127083332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45988.256127083332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45988.256127083332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45988.256127083332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45988.256127083332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45988.256127083332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45988.256127083332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45988.256127083332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45988.256127083332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45988.256127083332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45988.256127083332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45988.256127083332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45988.256127083332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45988.256127083332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45988.256127083332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45988.256127083332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45988.256127083332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45988.256127083332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45988.256127083332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45988.256127083332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45988.256127083332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45988.256127083332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284.77540949073591</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0.10959930555691244</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45988.256127083332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45988.256127083332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45988.256127083332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45988.256127083332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45988.256127083332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45988.256127083332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45988.256127083332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45988.256127083332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45988.256127083332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45988.256127083332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45988.256127083332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45988.256127083332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45988.256127083332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45988.256127083332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45988.256127083332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45988.256127083332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45988.256127083332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45988.256127083332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45988.256127083332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45988.256127083332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45988.256127083332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45988.256127083332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45988.256127083332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45988.256127083332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45988.256127083332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45988.256127083332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45988.256127083332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45988.256127083332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45988.256127083332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45988.256127083332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45988.256127083332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45988.256127083332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45988.256127083332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45988.256127083332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45988.256127083332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45988.256127083332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45988.256127083332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45988.256127083332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45988.256127083332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45988.256127083332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45988.256127083332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45988.256127083332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45988.256127083332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45988.256127083332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45988.256127083332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45988.256127083332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45988.256127083332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45988.256127083332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45988.256127083332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45988.256127083332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45988.256127083332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45988.256127083332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45988.256127083332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45988.256127083332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45988.256127083332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45988.256127083332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45988.256127083332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45988.256127083332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45988.256127083332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45988.256127083332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45988.256127083332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45988.256127083332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45988.256127083332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45988.256127083332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45988.256127083332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45988.256127083332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45988.256127083332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45988.256127083332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45988.256127083332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45988.256127083332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45988.256127083332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45988.256127083332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45988.256127083332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45988.256127083332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45988.256127083332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45988.256127083332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45988.256127083332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45988.256127083332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45988.256127083332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45988.256127083332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45988.256127083332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45988.256127083332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45988.256127083332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45988.256127083332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45988.256127083332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45988.256127083332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45988.256127083332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45988.256127083332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45988.256127083332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45988.256127083332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45988.256127083332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45988.256127083332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45988.256127083332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45988.256127083332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45988.256127083332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45988.256127083332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45988.256127083332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45988.256127083332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45988.256127083332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45988.256127083332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45988.256127083332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45988.256127083332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45988.256127083332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45988.256127083332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45988.256127083332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45988.256127083332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45988.256127083332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45988.256127083332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45988.256127083332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45988.256127083332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45988.256127083332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45988.256127083332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45988.256127083332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45988.256127083332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45988.256127083332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45988.256127083332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45988.256127083332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45988.256127083332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45988.256127083332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45988.256127083332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45988.256127083332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45988.256127083332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45988.256127083332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45988.256127083332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45988.256127083332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45988.256127083332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45988.256127083332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45988.256127083332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45988.256127083332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45988.256127083332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45988.256127083332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45988.256127083332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45988.256127083332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45988.256127083332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45988.256127083332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45988.256127083332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45988.256127083332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45988.256127083332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45988.256127083332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45988.256127083332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45988.256127083332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45988.256127083332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45988.256127083332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45988.256127083332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45988.256127083332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45988.256127083332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45988.256127083332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45988.256127083332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45988.256127083332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45988.256127083332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45988.256127083332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45988.256127083332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45988.256127083332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45988.256127083332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45988.256127083332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45988.256127083332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45988.256127083332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45988.256127083332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45988.256127083332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45988.256127083332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45988.256127083332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45988.256127083332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45988.256127083332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45988.256127083332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45988.256127083332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45988.256127083332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45988.256127083332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45988.256127083332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45988.256127083332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45988.256127083332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45988.256127083332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45988.256127083332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45988.256127083332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45988.256127083332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45988.256127083332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45988.256127083332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45988.256127083332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45988.256127083332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45988.256127083332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45988.256127083332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45988.256127083332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45988.256127083332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45988.256127083332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45988.256127083332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45988.256127083332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45988.256127083332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45988.256127083332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45988.256127083332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45988.256127083332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45988.256127083332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45988.256127083332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45988.256127083332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45988.256127083332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45988.256127083332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45988.256127083332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45988.256127083332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45988.256127083332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45988.256127083332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45988.256127083332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45988.256127083332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45988.256127083332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45988.256127083332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45988.256127083332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45988.256127083332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45988.256127083332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45988.256127083332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45988.256127083332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45988.256127083332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45988.256127083332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45988.256127083332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45988.256127083332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45988.256127083332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45988.256127083332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45988.256127083332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45988.256127083332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45988.256127083332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45988.256127083332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45988.256127083332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45988.256127083332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45988.256127083332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45988.256127083332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45988.256127083332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45988.256127083332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45988.256127083332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45988.256127083332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45988.256127083332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45988.256127083332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45988.256127083332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45988.256127083332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45988.256127083332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45988.256127083332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45988.256127083332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45988.256127083332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45988.256127083332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45988.256127083332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45988.256127083332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45988.256127083332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45988.256127083332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45988.256127083332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45988.256127083332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45988.256127083332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45988.256127083332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45988.256127083332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45988.256127083332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45988.256127083332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45988.256127083332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45988.256127083332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45988.256127083332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45988.256127083332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45988.256127083332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45988.256127083332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45988.256127083332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45988.256127083332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45988.256127083332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45988.256127083332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45988.256127083332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45988.256127083332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45988.256127083332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45988.256127083332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45988.256127083332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45988.256127083332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45988.256127083332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45988.256127083332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45988.256127083332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45988.256127083332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45988.256127083332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45988.256127083332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45988.256127083332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45988.256127083332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45988.256127083332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45988.256127083332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45988.256127083332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45988.256127083332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45988.256127083332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45988.256127083332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45988.256127083332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45988.256127083332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45988.256127083332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45988.256127083332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45988.256127083332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45988.256127083332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45988.256127083332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45988.256127083332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45988.256127083332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45988.256127083332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45988.256127083332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45988.256127083332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45988.256127083332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45988.256127083332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45988.256127083332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45988.256127083332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45988.256127083332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45988.256127083332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45988.256127083332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45988.256127083332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45988.256127083332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45988.256127083332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45988.256127083332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45988.256127083332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45988.256127083332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45988.256127083332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45988.256127083332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45988.256127083332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45988.256127083332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45988.256127083332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45988.256127083332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45988.256127083332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45988.256127083332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45988.256127083332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45988.256127083332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45988.256127083332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45988.256127083332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45988.256127083332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45988.256127083332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45988.256127083332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45988.256127083332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45988.256127083332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45988.256127083332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45988.256127083332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45988.256127083332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45988.256127083332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45988.256127083332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45988.256127083332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45988.256127083332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45988.256127083332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45988.256127083332</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96.424066898143792</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62.067249768515467</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39.595015972219699</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6.8828284722185344</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06"/>
      <c r="E6" s="37"/>
      <c r="F6" s="38"/>
      <c r="G6" s="108">
        <f t="shared" ref="G6:G38" ca="1" si="2">IFERROR(NOW()-F6,"")</f>
        <v>45988.256127083332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45988.256127083332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45988.256127083332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45988.256127083332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45988.256127083332</v>
      </c>
      <c r="H10" s="38"/>
      <c r="I10" s="37" t="str">
        <f>IFERROR(VLOOKUP(D10,DB!A:F,6,0),"")</f>
        <v/>
      </c>
      <c r="J10" s="37" t="str">
        <f>IFERROR(VLOOKUP(D10,DB!A:G,7,0),"")</f>
        <v/>
      </c>
      <c r="K10" s="37"/>
      <c r="L10" s="37" t="str">
        <f>IFERROR(VLOOKUP(D10,DB!A:I,9,0),"")</f>
        <v/>
      </c>
    </row>
    <row r="11" spans="1:13" s="39" customFormat="1" ht="15.75">
      <c r="A11" s="37"/>
      <c r="B11" s="148" t="str">
        <f>IFERROR(VLOOKUP(D11,DB!A:K,11,0),"")</f>
        <v/>
      </c>
      <c r="C11" s="37"/>
      <c r="D11" s="150"/>
      <c r="E11" s="37"/>
      <c r="F11" s="38"/>
      <c r="G11" s="149">
        <f t="shared" ca="1" si="2"/>
        <v>45988.256127083332</v>
      </c>
      <c r="H11" s="38"/>
      <c r="I11" s="148" t="str">
        <f>IFERROR(VLOOKUP(D11,DB!A:F,6,0),"")</f>
        <v/>
      </c>
      <c r="J11" s="148" t="str">
        <f>IFERROR(VLOOKUP(D11,DB!A:G,7,0),"")</f>
        <v/>
      </c>
      <c r="K11" s="37"/>
      <c r="L11" s="148" t="str">
        <f>IFERROR(VLOOKUP(D11,DB!A:I,9,0),"")</f>
        <v/>
      </c>
    </row>
    <row r="12" spans="1:13" s="39" customFormat="1">
      <c r="A12" s="37"/>
      <c r="B12" s="148" t="str">
        <f>IFERROR(VLOOKUP(D12,DB!A:K,11,0),"")</f>
        <v/>
      </c>
      <c r="C12" s="37"/>
      <c r="D12"/>
      <c r="E12" s="37"/>
      <c r="F12" s="38"/>
      <c r="G12" s="149">
        <f t="shared" ca="1" si="2"/>
        <v>45988.256127083332</v>
      </c>
      <c r="H12" s="38"/>
      <c r="I12" s="148" t="str">
        <f>IFERROR(VLOOKUP(D12,DB!A:F,6,0),"")</f>
        <v/>
      </c>
      <c r="J12" s="148" t="str">
        <f>IFERROR(VLOOKUP(D12,DB!A:G,7,0),"")</f>
        <v/>
      </c>
      <c r="K12" s="37"/>
      <c r="L12" s="148" t="str">
        <f>IFERROR(VLOOKUP(D12,DB!A:I,9,0),"")</f>
        <v/>
      </c>
    </row>
    <row r="13" spans="1:13" s="39" customFormat="1">
      <c r="A13" s="37"/>
      <c r="B13" s="148" t="str">
        <f>IFERROR(VLOOKUP(D13,DB!A:K,11,0),"")</f>
        <v/>
      </c>
      <c r="C13" s="37"/>
      <c r="D13" s="37"/>
      <c r="E13" s="37"/>
      <c r="F13" s="38"/>
      <c r="G13" s="149">
        <f t="shared" ca="1" si="2"/>
        <v>45988.256127083332</v>
      </c>
      <c r="H13" s="38"/>
      <c r="I13" s="148" t="str">
        <f>IFERROR(VLOOKUP(D13,DB!A:F,6,0),"")</f>
        <v/>
      </c>
      <c r="J13" s="148" t="str">
        <f>IFERROR(VLOOKUP(D13,DB!A:G,7,0),"")</f>
        <v/>
      </c>
      <c r="K13" s="37"/>
      <c r="L13" s="148" t="str">
        <f>IFERROR(VLOOKUP(D13,DB!A:I,9,0),"")</f>
        <v/>
      </c>
    </row>
    <row r="14" spans="1:13" s="39" customFormat="1">
      <c r="A14" s="37"/>
      <c r="B14" s="148" t="str">
        <f>IFERROR(VLOOKUP(D14,DB!A:K,11,0),"")</f>
        <v/>
      </c>
      <c r="C14" s="37"/>
      <c r="D14" s="37"/>
      <c r="E14" s="37"/>
      <c r="F14" s="38"/>
      <c r="G14" s="149">
        <f t="shared" ca="1" si="2"/>
        <v>45988.256127083332</v>
      </c>
      <c r="H14" s="38"/>
      <c r="I14" s="148" t="str">
        <f>IFERROR(VLOOKUP(D14,DB!A:F,6,0),"")</f>
        <v/>
      </c>
      <c r="J14" s="148" t="str">
        <f>IFERROR(VLOOKUP(D14,DB!A:G,7,0),"")</f>
        <v/>
      </c>
      <c r="K14" s="37"/>
      <c r="L14" s="148" t="str">
        <f>IFERROR(VLOOKUP(D14,DB!A:I,9,0),"")</f>
        <v/>
      </c>
    </row>
    <row r="15" spans="1:13" s="39" customFormat="1">
      <c r="A15" s="37"/>
      <c r="B15" s="148" t="str">
        <f>IFERROR(VLOOKUP(D15,DB!A:K,11,0),"")</f>
        <v/>
      </c>
      <c r="C15" s="37"/>
      <c r="D15" s="37"/>
      <c r="E15" s="37"/>
      <c r="F15" s="38"/>
      <c r="G15" s="149">
        <f t="shared" ca="1" si="2"/>
        <v>45988.256127083332</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45988.256127083332</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45988.256127083332</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45988.256127083332</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45988.256127083332</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9">
        <f t="shared" ca="1" si="2"/>
        <v>45988.256127083332</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9">
        <f t="shared" ca="1" si="2"/>
        <v>45988.256127083332</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9">
        <f t="shared" ca="1" si="2"/>
        <v>45988.256127083332</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9">
        <f t="shared" ca="1" si="2"/>
        <v>45988.256127083332</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45988.256127083332</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45988.256127083332</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45988.256127083332</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45988.256127083332</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45988.256127083332</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45988.256127083332</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45988.256127083332</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45988.256127083332</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45988.256127083332</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45988.256127083332</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45988.256127083332</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45988.256127083332</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45988.256127083332</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45988.256127083332</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45988.256127083332</v>
      </c>
      <c r="H38" s="38"/>
      <c r="I38" s="148" t="str">
        <f>IFERROR(VLOOKUP(D38,DB!A:F,6,0),"")</f>
        <v/>
      </c>
      <c r="J38" s="148" t="str">
        <f>IFERROR(VLOOKUP(D38,DB!A:G,7,0),"")</f>
        <v/>
      </c>
      <c r="K38" s="37"/>
      <c r="L38" s="148"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0.19327986110874917</v>
      </c>
      <c r="H2" s="72">
        <v>45988.062800925924</v>
      </c>
      <c r="I2" s="124" t="str">
        <f>IFERROR(VLOOKUP(D2,DB!A:F,6,0),"")</f>
        <v>Generator-SG</v>
      </c>
      <c r="J2" s="146" t="str">
        <f>IFERROR(VLOOKUP(D2,DB!A:G,7,0),"")</f>
        <v>Dead</v>
      </c>
      <c r="K2" s="127" t="s">
        <v>39122</v>
      </c>
      <c r="L2" s="147" t="str">
        <f>IFERROR(VLOOKUP(D2,DB!A:I,9,0),"")</f>
        <v>Latis</v>
      </c>
    </row>
    <row r="3" spans="1:16382" ht="31.5" customHeight="1">
      <c r="A3"/>
      <c r="B3" s="124" t="str">
        <f>IFERROR(VLOOKUP(D3,DB!A:K,11,0),"")</f>
        <v/>
      </c>
      <c r="C3" s="125"/>
      <c r="D3" s="124"/>
      <c r="E3" s="106"/>
      <c r="F3"/>
      <c r="G3" s="72">
        <f ca="1">IFERROR(NOW()-F3,"-")</f>
        <v>45988.256127083332</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ca="1">IFERROR(NOW()-F4,"-")</f>
        <v>45988.256127083332</v>
      </c>
      <c r="H4"/>
      <c r="I4" s="124" t="str">
        <f>IFERROR(VLOOKUP(D4,DB!A:F,6,0),"")</f>
        <v/>
      </c>
      <c r="J4" s="146" t="str">
        <f>IFERROR(VLOOKUP(D4,DB!A:G,7,0),"")</f>
        <v/>
      </c>
      <c r="K4" s="127"/>
      <c r="L4" s="147" t="str">
        <f>IFERROR(VLOOKUP(D4,DB!A:I,9,0),"")</f>
        <v/>
      </c>
    </row>
    <row r="5" spans="1:16382" ht="31.5" customHeight="1">
      <c r="A5" s="123"/>
      <c r="B5" s="124" t="str">
        <f>IFERROR(VLOOKUP(D5,DB!A:K,11,0),"")</f>
        <v/>
      </c>
      <c r="C5" s="125"/>
      <c r="D5" s="124"/>
      <c r="E5" s="106"/>
      <c r="F5" s="126"/>
      <c r="G5" s="72">
        <f ca="1">IFERROR(NOW()-F5,"-")</f>
        <v>45988.256127083332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45988.256127083332</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45988.256127083332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45988.256127083332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45988.256127083332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45988.256127083332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45988.256127083332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45988.256127083332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45988.256127083332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45988.256127083332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45988.256127083332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45988.256127083332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45988.256127083332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45988.256127083332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45988.256127083332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45988.256127083332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45988.256127083332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45988.256127083332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45988.256127083332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45988.256127083332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45988.256127083332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45988.256127083332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45988.256127083332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45988.256127083332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45988.256127083332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45988.256127083332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45988.256127083332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45988.256127083332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45988.256127083332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45988.256127083332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45988.256127083332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45988.256127083332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45988.256127083332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45988.256127083332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45988.256127083332</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2025-11-27T03:09:10Z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