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423" documentId="13_ncr:1_{F6CB121F-512D-4AA6-A0C1-0FB36C537598}" xr6:coauthVersionLast="47" xr6:coauthVersionMax="47" xr10:uidLastSave="{5DDBAE4A-1C2A-4088-AEC9-0E8E0A61579C}"/>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L10" i="4"/>
  <c r="I4" i="4"/>
  <c r="J4" i="4"/>
  <c r="I5" i="4"/>
  <c r="J5" i="4"/>
  <c r="I6" i="4"/>
  <c r="J6" i="4"/>
  <c r="I7" i="4"/>
  <c r="J7" i="4"/>
  <c r="I8" i="4"/>
  <c r="J8" i="4"/>
  <c r="I9" i="4"/>
  <c r="J9" i="4"/>
  <c r="I10" i="4"/>
  <c r="J10" i="4"/>
  <c r="I11" i="4"/>
  <c r="J11" i="4"/>
  <c r="I12" i="4"/>
  <c r="J12"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L3" i="1"/>
  <c r="L4" i="1"/>
  <c r="L5" i="1"/>
  <c r="L6" i="1"/>
  <c r="L7" i="1"/>
  <c r="L8" i="1"/>
  <c r="J3" i="1"/>
  <c r="J4" i="1"/>
  <c r="J5" i="1"/>
  <c r="J6" i="1"/>
  <c r="J7" i="1"/>
  <c r="J8" i="1"/>
  <c r="I3" i="1"/>
  <c r="I4" i="1"/>
  <c r="I5" i="1"/>
  <c r="I6" i="1"/>
  <c r="I7" i="1"/>
  <c r="I8" i="1"/>
  <c r="G3" i="1"/>
  <c r="G4" i="1"/>
  <c r="G5" i="1"/>
  <c r="G6" i="1"/>
  <c r="G7" i="1"/>
  <c r="G8" i="1"/>
  <c r="B3" i="1"/>
  <c r="B4" i="1"/>
  <c r="B5" i="1"/>
  <c r="B6" i="1"/>
  <c r="B7" i="1"/>
  <c r="B8" i="1"/>
  <c r="G3" i="5"/>
  <c r="G2" i="5"/>
  <c r="G2" i="4"/>
  <c r="J2" i="1"/>
  <c r="L2" i="1"/>
  <c r="L3"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<sst xmlns="http://schemas.openxmlformats.org/spreadsheetml/2006/main" count="179021" uniqueCount="39103">
  <si>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</si>
  <si>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</si>
  <si>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</si>
  <si>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</si>
  <si>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</si>
  <si>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</si>
  <si>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</si>
  <si>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</si>
  <si>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</si>
  <si>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</si>
  <si>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</si>
  <si>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</si>
  <si>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</si>
  <si>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</si>
  <si>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</si>
  <si>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</si>
  <si>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</si>
  <si>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</si>
  <si>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</si>
  <si>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</si>
  <si>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</si>
  <si>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</si>
  <si>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</si>
  <si>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</si>
  <si>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</si>
  <si>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</si>
  <si>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</si>
  <si>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</si>
  <si>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</si>
  <si>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</si>
  <si>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</si>
  <si>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</si>
  <si>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</si>
  <si>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</si>
  <si>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</si>
  <si>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</si>
  <si>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</si>
  <si>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</si>
  <si>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</si>
  <si>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</si>
  <si>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</si>
  <si>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</si>
  <si>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</si>
  <si>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</si>
  <si>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</si>
  <si>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</si>
  <si>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</si>
  <si>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</si>
  <si>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</si>
  <si>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</si>
  <si>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</si>
  <si>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</si>
  <si>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</si>
  <si>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</si>
  <si>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</si>
  <si>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</si>
  <si>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</si>
  <si>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</si>
  <si>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</si>
  <si>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</si>
  <si>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</si>
  <si>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</si>
  <si>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</si>
  <si>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</si>
  <si>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</si>
  <si>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</si>
  <si>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</si>
  <si>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</si>
  <si>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</si>
  <si>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</si>
  <si>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</si>
  <si>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</si>
  <si>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</si>
  <si>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</si>
  <si>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</si>
  <si>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</si>
  <si>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</si>
  <si>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</si>
  <si>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</si>
  <si>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</si>
  <si>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</si>
  <si>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</si>
  <si>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</si>
  <si>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</si>
  <si>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</si>
  <si>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</si>
  <si>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</si>
  <si>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</si>
  <si>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</si>
  <si>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</si>
  <si>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</si>
  <si>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</si>
  <si>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</si>
  <si>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</si>
  <si>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</si>
  <si>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</si>
  <si>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</si>
  <si>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</si>
  <si>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</si>
  <si>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</si>
  <si>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</si>
  <si>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</si>
  <si>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</si>
  <si>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</si>
  <si>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</si>
  <si>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</si>
  <si>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</si>
  <si>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</si>
  <si>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</si>
  <si>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</si>
  <si>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</si>
  <si>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</si>
  <si>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</si>
  <si>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</si>
  <si>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</si>
  <si>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</si>
  <si>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</si>
  <si>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</si>
  <si>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</si>
  <si>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</si>
  <si>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</si>
  <si>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</si>
  <si>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</si>
  <si>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</si>
  <si>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</si>
  <si>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</si>
  <si>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</si>
  <si>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</si>
  <si>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</si>
  <si>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</si>
  <si>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</si>
  <si>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</si>
  <si>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</si>
  <si>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</si>
  <si>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</si>
  <si>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</si>
  <si>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</si>
  <si>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</si>
  <si>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</si>
  <si>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</si>
  <si>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</si>
  <si>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</si>
  <si>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</si>
  <si>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</si>
  <si>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</si>
  <si>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</si>
  <si>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</si>
  <si>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</si>
  <si>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</si>
  <si>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</si>
  <si>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</si>
  <si>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</si>
  <si>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</si>
  <si>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</si>
  <si>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</si>
  <si>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</si>
  <si>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</si>
  <si>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</si>
  <si>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</si>
  <si>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</si>
  <si>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</si>
  <si>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</si>
  <si>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</si>
  <si>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</si>
  <si>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</si>
  <si>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</si>
  <si>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</si>
  <si>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</si>
  <si>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</si>
  <si>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</si>
  <si>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</si>
  <si>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</si>
  <si>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</si>
  <si>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</si>
  <si>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</si>
  <si>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</si>
  <si>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</si>
  <si>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</si>
  <si>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</si>
  <si>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</si>
  <si>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</si>
  <si>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</si>
  <si>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</si>
  <si>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</si>
  <si>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</si>
  <si>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</si>
  <si>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</si>
  <si>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</si>
  <si>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</si>
  <si>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</si>
  <si>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</si>
  <si>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</si>
  <si>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</si>
  <si>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</si>
  <si>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</si>
  <si>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</si>
  <si>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</si>
  <si>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</si>
  <si>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</si>
  <si>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</si>
  <si>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</si>
  <si>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</si>
  <si>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</si>
  <si>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</si>
  <si>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</si>
  <si>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</si>
  <si>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</si>
  <si>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</si>
  <si>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</si>
  <si>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</si>
  <si>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</si>
  <si>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</si>
  <si>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</si>
  <si>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</si>
  <si>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</si>
  <si>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</si>
  <si>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</si>
  <si>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</si>
  <si>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</si>
  <si>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</si>
  <si>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</si>
  <si>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</si>
  <si>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</si>
  <si>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</si>
  <si>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</si>
  <si>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</si>
  <si>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</si>
  <si>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</si>
  <si>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</si>
  <si>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</si>
  <si>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</si>
  <si>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</si>
  <si>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</si>
  <si>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</si>
  <si>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</si>
  <si>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</si>
  <si>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</si>
  <si>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</si>
  <si>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</si>
  <si>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</si>
  <si>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</si>
  <si>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</si>
  <si>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</si>
  <si>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</si>
  <si>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</si>
  <si>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</si>
  <si>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</si>
  <si>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</si>
  <si>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</si>
  <si>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</si>
  <si>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</si>
  <si>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</si>
  <si>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</si>
  <si>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</si>
  <si>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</si>
  <si>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</si>
  <si>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</si>
  <si>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</si>
  <si>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</si>
  <si>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</si>
  <si>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</si>
  <si>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</si>
  <si>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</si>
  <si>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</si>
  <si>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</si>
  <si>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</si>
  <si>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</si>
  <si>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</si>
  <si>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</si>
  <si>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</si>
  <si>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</si>
  <si>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</si>
  <si>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</si>
  <si>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</si>
  <si>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</si>
  <si>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</si>
  <si>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</si>
  <si>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</si>
  <si>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</si>
  <si>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</si>
  <si>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</si>
  <si>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</si>
  <si>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</si>
  <si>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</si>
  <si>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</si>
  <si>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</si>
  <si>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</si>
  <si>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</si>
  <si>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</si>
  <si>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</si>
  <si>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</si>
  <si>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</si>
  <si>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</si>
  <si>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</si>
  <si>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</si>
  <si>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</si>
  <si>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</si>
  <si>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</si>
  <si>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</si>
  <si>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</si>
  <si>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</si>
  <si>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</si>
  <si>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</si>
  <si>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</si>
  <si>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</si>
  <si>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</si>
  <si>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</si>
  <si>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</si>
  <si>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</si>
  <si>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</si>
  <si>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</si>
  <si>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</si>
  <si>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</si>
  <si>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</si>
  <si>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</si>
  <si>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</si>
  <si>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</si>
  <si>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</si>
  <si>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</si>
  <si>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</si>
  <si>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</si>
  <si>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</si>
  <si>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</si>
  <si>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</si>
  <si>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</si>
  <si>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</si>
  <si>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</si>
  <si>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</si>
  <si>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</si>
  <si>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</si>
  <si>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</si>
  <si>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</si>
  <si>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</si>
  <si>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</si>
  <si>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</si>
  <si>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</si>
  <si>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</si>
  <si>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</si>
  <si>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</si>
  <si>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</si>
  <si>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</si>
  <si>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</si>
  <si>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</si>
  <si>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</si>
  <si>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</si>
  <si>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</si>
  <si>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</si>
  <si>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</si>
  <si>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</si>
  <si>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</si>
  <si>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</si>
  <si>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</si>
  <si>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</si>
  <si>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</si>
  <si>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</si>
  <si>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</si>
  <si>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</si>
  <si>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</si>
  <si>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</si>
  <si>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</si>
  <si>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</si>
  <si>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</si>
  <si>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</si>
  <si>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</si>
  <si>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</si>
  <si>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</si>
  <si>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</si>
  <si>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</si>
  <si>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</si>
  <si>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</si>
  <si>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</si>
  <si>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</si>
  <si>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</si>
  <si>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</si>
  <si>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</si>
  <si>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</si>
  <si>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</si>
  <si>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</si>
  <si>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</si>
  <si>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</si>
  <si>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</si>
  <si>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</si>
  <si>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</si>
  <si>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</si>
  <si>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</si>
  <si>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</si>
  <si>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</si>
  <si>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</si>
  <si>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</si>
  <si>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</si>
  <si>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</si>
  <si>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</si>
  <si>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</si>
  <si>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</si>
  <si>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</si>
  <si>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</si>
  <si>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</si>
  <si>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</si>
  <si>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</si>
  <si>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</si>
  <si>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</si>
  <si>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</si>
  <si>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</si>
  <si>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</si>
  <si>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</si>
  <si>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</si>
  <si>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</si>
  <si>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</si>
  <si>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</si>
  <si>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</si>
  <si>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</si>
  <si>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</si>
  <si>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</si>
  <si>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</si>
  <si>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</si>
  <si>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</si>
  <si>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</si>
  <si>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</si>
  <si>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</si>
  <si>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</si>
  <si>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</si>
  <si>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</si>
  <si>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</si>
  <si>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</si>
  <si>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</si>
  <si>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</si>
  <si>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</si>
  <si>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</si>
  <si>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</si>
  <si>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</si>
  <si>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</si>
  <si>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</si>
  <si>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</si>
  <si>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</si>
  <si>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</si>
  <si>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</si>
  <si>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</si>
  <si>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</si>
  <si>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</si>
  <si>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</si>
  <si>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</si>
  <si>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</si>
  <si>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</si>
  <si>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</si>
  <si>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</si>
  <si>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</si>
  <si>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</si>
  <si>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</si>
  <si>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</si>
  <si>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</si>
  <si>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</si>
  <si>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</si>
  <si>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</si>
  <si>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</si>
  <si>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</si>
  <si>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</si>
  <si>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</si>
  <si>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</si>
  <si>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</si>
  <si>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</si>
  <si>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</si>
  <si>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</si>
  <si>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</si>
  <si>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</si>
  <si>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</si>
  <si>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</si>
  <si>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</si>
  <si>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</si>
  <si>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</si>
  <si>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</si>
  <si>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</si>
  <si>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</si>
  <si>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</si>
  <si>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</si>
  <si>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</si>
  <si>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</si>
  <si>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</si>
  <si>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</si>
  <si>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</si>
  <si>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</si>
  <si>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</si>
  <si>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</si>
  <si>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</si>
  <si>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</si>
  <si>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</si>
  <si>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</si>
  <si>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</si>
  <si>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</si>
  <si>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</si>
  <si>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</si>
  <si>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</si>
  <si>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</si>
  <si>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</si>
  <si>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</si>
  <si>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</si>
  <si>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</si>
  <si>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</si>
  <si>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</si>
  <si>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</si>
  <si>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</si>
  <si>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</si>
  <si>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</si>
  <si>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</si>
  <si>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</si>
  <si>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</si>
  <si>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</si>
  <si>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</si>
  <si>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</si>
  <si>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</si>
  <si>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</si>
  <si>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</si>
  <si>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</si>
  <si>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</si>
  <si>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</si>
  <si>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</si>
  <si>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</si>
  <si>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</si>
  <si>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</si>
  <si>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</si>
  <si>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</si>
  <si>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</si>
  <si>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</si>
  <si>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</si>
  <si>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</si>
  <si>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</si>
  <si>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</si>
  <si>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</si>
  <si>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</si>
  <si>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</si>
  <si>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</si>
  <si>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</si>
  <si>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</si>
  <si>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</si>
  <si>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</si>
  <si>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</si>
  <si>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</si>
  <si>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</si>
  <si>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</si>
  <si>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</si>
  <si>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</si>
  <si>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</si>
  <si>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</si>
  <si>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</si>
  <si>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</si>
  <si>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</si>
  <si>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</si>
  <si>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</si>
  <si>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</si>
  <si>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</si>
  <si>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</si>
  <si>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</si>
  <si>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</si>
  <si>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</si>
  <si>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</si>
  <si>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</si>
  <si>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</si>
  <si>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</si>
  <si>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</si>
  <si>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</si>
  <si>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</si>
  <si>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</si>
  <si>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</si>
  <si>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</si>
  <si>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</si>
  <si>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</si>
  <si>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</si>
  <si>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</si>
  <si>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</si>
  <si>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</si>
  <si>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</si>
  <si>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</si>
  <si>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</si>
  <si>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</si>
  <si>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</si>
  <si>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</si>
  <si>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</si>
  <si>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</si>
  <si>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</si>
  <si>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</si>
  <si>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</si>
  <si>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</si>
  <si>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</si>
  <si>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</si>
  <si>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</si>
  <si>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</si>
  <si>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</si>
  <si>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</si>
  <si>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</si>
  <si>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</si>
  <si>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</si>
  <si>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</si>
  <si>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</si>
  <si>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</si>
  <si>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</si>
  <si>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</si>
  <si>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</si>
  <si>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</si>
  <si>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</si>
  <si>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</si>
  <si>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</si>
  <si>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</si>
  <si>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</si>
  <si>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</si>
  <si>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</si>
  <si>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</si>
  <si>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</si>
  <si>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</si>
  <si>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</si>
  <si>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</si>
  <si>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</si>
  <si>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</si>
  <si>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</si>
  <si>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</si>
  <si>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</si>
  <si>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</si>
  <si>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</si>
  <si>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</si>
  <si>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</si>
  <si>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</si>
  <si>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</si>
  <si>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</si>
  <si>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</si>
  <si>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</si>
  <si>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</si>
  <si>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</si>
  <si>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</si>
  <si>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</si>
  <si>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</si>
  <si>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</si>
  <si>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</si>
  <si>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</si>
  <si>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</si>
  <si>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</si>
  <si>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</si>
  <si>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</si>
  <si>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</si>
  <si>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</si>
  <si>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</si>
  <si>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</si>
  <si>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</si>
  <si>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</si>
  <si>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</si>
  <si>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</si>
  <si>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</si>
  <si>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</si>
  <si>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</si>
  <si>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</si>
  <si>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</si>
  <si>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</si>
  <si>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</si>
  <si>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</si>
  <si>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</si>
  <si>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</si>
  <si>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</si>
  <si>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</si>
  <si>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</si>
  <si>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</si>
  <si>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</si>
  <si>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</si>
  <si>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</si>
  <si>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</si>
  <si>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</si>
  <si>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</si>
  <si>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</si>
  <si>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</si>
  <si>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</si>
  <si>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</si>
  <si>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</si>
  <si>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</si>
  <si>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</si>
  <si>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</si>
  <si>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</si>
  <si>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</si>
  <si>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</si>
  <si>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</si>
  <si>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</si>
  <si>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</si>
  <si>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</si>
  <si>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</si>
  <si>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</si>
  <si>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</si>
  <si>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</si>
  <si>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</si>
  <si>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</si>
  <si>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</si>
  <si>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</si>
  <si>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</si>
  <si>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</si>
  <si>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</si>
  <si>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</si>
  <si>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</si>
  <si>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</si>
  <si>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</si>
  <si>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</si>
  <si>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</si>
  <si>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</si>
  <si>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</si>
  <si>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</si>
  <si>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</si>
  <si>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</si>
  <si>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</si>
  <si>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</si>
  <si>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</si>
  <si>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</si>
  <si>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</si>
  <si>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</si>
  <si>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</si>
  <si>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</si>
  <si>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</si>
  <si>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</si>
  <si>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</si>
  <si>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</si>
  <si>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</si>
  <si>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</si>
  <si>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</si>
  <si>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</si>
  <si>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</si>
  <si>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</si>
  <si>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</si>
  <si>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</si>
  <si>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</si>
  <si>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</si>
  <si>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</si>
  <si>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</si>
  <si>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</si>
  <si>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</si>
  <si>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</si>
  <si>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</si>
  <si>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</si>
  <si>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</si>
  <si>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</si>
  <si>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</si>
  <si>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</si>
  <si>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</si>
  <si>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</si>
  <si>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</si>
  <si>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</si>
  <si>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</si>
  <si>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</si>
  <si>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</si>
  <si>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</si>
  <si>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</si>
  <si>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</si>
  <si>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</si>
  <si>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</si>
  <si>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</si>
  <si>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</si>
  <si>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</si>
  <si>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</si>
  <si>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</si>
  <si>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</si>
  <si>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</si>
  <si>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</si>
  <si>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</si>
  <si>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</si>
  <si>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</si>
  <si>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</si>
  <si>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</si>
  <si>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</si>
  <si>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</si>
  <si>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</si>
  <si>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</si>
  <si>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</si>
  <si>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</si>
  <si>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</si>
  <si>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</si>
  <si>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</si>
  <si>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</si>
  <si>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</si>
  <si>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</si>
  <si>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</si>
  <si>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</si>
  <si>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</si>
  <si>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</si>
  <si>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</si>
  <si>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</si>
  <si>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</si>
  <si>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</si>
  <si>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</si>
  <si>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</si>
  <si>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</si>
  <si>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</si>
  <si>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</si>
  <si>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</si>
  <si>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</si>
  <si>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</si>
  <si>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</si>
  <si>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</si>
  <si>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</si>
  <si>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</si>
  <si>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</si>
  <si>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</si>
  <si>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</si>
  <si>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</si>
  <si>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</si>
  <si>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</si>
  <si>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</si>
  <si>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</si>
  <si>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</si>
  <si>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</si>
  <si>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</si>
  <si>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</si>
  <si>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</si>
  <si>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</si>
  <si>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</si>
  <si>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</si>
  <si>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</si>
  <si>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</si>
  <si>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</si>
  <si>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</si>
  <si>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</si>
  <si>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</si>
  <si>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</si>
  <si>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</si>
  <si>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</si>
  <si>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</si>
  <si>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</si>
  <si>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</si>
  <si>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</si>
  <si>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</si>
  <si>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</si>
  <si>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</si>
  <si>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</si>
  <si>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</si>
  <si>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</si>
  <si>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</si>
  <si>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</si>
  <si>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</si>
  <si>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</si>
  <si>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</si>
  <si>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</si>
  <si>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</si>
  <si>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</si>
  <si>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</si>
  <si>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</si>
  <si>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</si>
  <si>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</si>
  <si>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</si>
  <si>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</si>
  <si>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</si>
  <si>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</si>
  <si>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</si>
  <si>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</si>
  <si>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</si>
  <si>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</si>
  <si>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</si>
  <si>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</si>
  <si>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</si>
  <si>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</si>
  <si>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</si>
  <si>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</si>
  <si>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</si>
  <si>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</si>
  <si>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</si>
  <si>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</si>
  <si>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</si>
  <si>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</si>
  <si>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</si>
  <si>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</si>
  <si>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</si>
  <si>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</si>
  <si>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</si>
  <si>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</si>
  <si>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</si>
  <si>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</si>
  <si>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</si>
  <si>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</si>
  <si>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</si>
  <si>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</si>
  <si>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</si>
  <si>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</si>
  <si>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</si>
  <si>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</si>
  <si>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</si>
  <si>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</si>
  <si>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</si>
  <si>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</si>
  <si>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</si>
  <si>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</si>
  <si>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</si>
  <si>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</si>
  <si>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</si>
  <si>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</si>
  <si>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</si>
  <si>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</si>
  <si>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</si>
  <si>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</si>
  <si>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</si>
  <si>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</si>
  <si>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</si>
  <si>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</si>
  <si>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</si>
  <si>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</si>
  <si>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</si>
  <si>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</si>
  <si>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</si>
  <si>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</si>
  <si>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</si>
  <si>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</si>
  <si>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</si>
  <si>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</si>
  <si>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</si>
  <si>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</si>
  <si>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</si>
  <si>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</si>
  <si>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</si>
  <si>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</si>
  <si>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</si>
  <si>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</si>
  <si>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</si>
  <si>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</si>
  <si>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</si>
  <si>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</si>
  <si>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</si>
  <si>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</si>
  <si>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</si>
  <si>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</si>
  <si>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</si>
  <si>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</si>
  <si>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</si>
  <si>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</si>
  <si>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</si>
  <si>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</si>
  <si>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</si>
  <si>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</si>
  <si>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</si>
  <si>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</si>
  <si>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</si>
  <si>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</si>
  <si>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</si>
  <si>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</si>
  <si>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</si>
  <si>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</si>
  <si>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</si>
  <si>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</si>
  <si>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</si>
  <si>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</si>
  <si>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</si>
  <si>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</si>
  <si>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</si>
  <si>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</si>
  <si>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</si>
  <si>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</si>
  <si>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</si>
  <si>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</si>
  <si>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</si>
  <si>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</si>
  <si>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</si>
  <si>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</si>
  <si>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</si>
  <si>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</si>
  <si>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</si>
  <si>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</si>
  <si>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</si>
  <si>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</si>
  <si>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</si>
  <si>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</si>
  <si>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</si>
  <si>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</si>
  <si>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</si>
  <si>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</si>
  <si>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</si>
  <si>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</si>
  <si>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</si>
  <si>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</si>
  <si>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</si>
  <si>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</si>
  <si>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</si>
  <si>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</si>
  <si>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</si>
  <si>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</si>
  <si>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</si>
  <si>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</si>
  <si>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</si>
  <si>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</si>
  <si>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</si>
  <si>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</si>
  <si>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</si>
  <si>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</si>
  <si>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</si>
  <si>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</si>
  <si>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</si>
  <si>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</si>
  <si>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</si>
  <si>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</si>
  <si>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</si>
  <si>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</si>
  <si>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</si>
  <si>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</si>
  <si>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</si>
  <si>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</si>
  <si>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</si>
  <si>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</si>
  <si>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</si>
  <si>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</si>
  <si>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</si>
  <si>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</si>
  <si>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</si>
  <si>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</si>
  <si>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</si>
  <si>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</si>
  <si>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</si>
  <si>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</si>
  <si>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</si>
  <si>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</si>
  <si>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</si>
  <si>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</si>
  <si>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</si>
  <si>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</si>
  <si>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</si>
  <si>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</si>
  <si>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</si>
  <si>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</si>
  <si>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</si>
  <si>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</si>
  <si>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</si>
  <si>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</si>
  <si>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</si>
  <si>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</si>
  <si>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</si>
  <si>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</si>
  <si>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</si>
  <si>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</si>
  <si>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</si>
  <si>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</si>
  <si>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</si>
  <si>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</si>
  <si>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</si>
  <si>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</si>
  <si>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</si>
  <si>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</si>
  <si>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</si>
  <si>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</si>
  <si>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</si>
  <si>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</si>
  <si>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</si>
  <si>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</si>
  <si>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</si>
  <si>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</si>
  <si>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</si>
  <si>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</si>
  <si>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</si>
  <si>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</si>
  <si>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</si>
  <si>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</si>
  <si>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</si>
  <si>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</si>
  <si>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</si>
  <si>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</si>
  <si>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</si>
  <si>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</si>
  <si>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</si>
  <si>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</si>
  <si>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</si>
  <si>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</si>
  <si>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</si>
  <si>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</si>
  <si>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</si>
  <si>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</si>
  <si>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</si>
  <si>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</si>
  <si>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</si>
  <si>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</si>
  <si>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</si>
  <si>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</si>
  <si>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</si>
  <si>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</si>
  <si>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</si>
  <si>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</si>
  <si>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</si>
  <si>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</si>
  <si>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</si>
  <si>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</si>
  <si>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</si>
  <si>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</si>
  <si>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</si>
  <si>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</si>
  <si>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</si>
  <si>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</si>
  <si>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</si>
  <si>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</si>
  <si>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</si>
  <si>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</si>
  <si>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</si>
  <si>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</si>
  <si>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</si>
  <si>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</si>
  <si>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</si>
  <si>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</si>
  <si>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</si>
  <si>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</si>
  <si>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</si>
  <si>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</si>
  <si>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</si>
  <si>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</si>
  <si>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</si>
  <si>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</si>
  <si>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</si>
  <si>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</si>
  <si>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</si>
  <si>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</si>
  <si>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</si>
  <si>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</si>
  <si>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</si>
  <si>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</si>
  <si>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</si>
  <si>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</si>
  <si>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</si>
  <si>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</si>
  <si>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</si>
  <si>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</si>
  <si>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</si>
  <si>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</si>
  <si>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</si>
  <si>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</si>
  <si>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</si>
  <si>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</si>
  <si>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</si>
  <si>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</si>
  <si>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</si>
  <si>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</si>
  <si>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</si>
  <si>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</si>
  <si>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</si>
  <si>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</si>
  <si>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</si>
  <si>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</si>
  <si>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</si>
  <si>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</si>
  <si>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</si>
  <si>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</si>
  <si>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</si>
  <si>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</si>
  <si>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</si>
  <si>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</si>
  <si>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</si>
  <si>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</si>
  <si>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</si>
  <si>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</si>
  <si>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</si>
  <si>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</si>
  <si>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</si>
  <si>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</si>
  <si>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</si>
  <si>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</si>
  <si>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</si>
  <si>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</si>
  <si>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</si>
  <si>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</si>
  <si>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</si>
  <si>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</si>
  <si>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</si>
  <si>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</si>
  <si>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</si>
  <si>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</si>
  <si>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</si>
  <si>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</si>
  <si>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</si>
  <si>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</si>
  <si>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</si>
  <si>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</si>
  <si>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</si>
  <si>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</si>
  <si>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</si>
  <si>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</si>
  <si>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</si>
  <si>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</si>
  <si>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</si>
  <si>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</si>
  <si>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</si>
  <si>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</si>
  <si>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</si>
  <si>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</si>
  <si>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</si>
  <si>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</si>
  <si>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</si>
  <si>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</si>
  <si>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</si>
  <si>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</si>
  <si>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</si>
  <si>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</si>
  <si>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</si>
  <si>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</si>
  <si>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</si>
  <si>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</si>
  <si>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</si>
  <si>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</si>
  <si>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</si>
  <si>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</si>
  <si>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</si>
  <si>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</si>
  <si>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</si>
  <si>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</si>
  <si>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</si>
  <si>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</si>
  <si>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</si>
  <si>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</si>
  <si>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</si>
  <si>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</si>
  <si>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</si>
  <si>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</si>
  <si>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</si>
  <si>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</si>
  <si>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</si>
  <si>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</si>
  <si>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</si>
  <si>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</si>
  <si>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</si>
  <si>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</si>
  <si>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</si>
  <si>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</si>
  <si>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</si>
  <si>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</si>
  <si>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</si>
  <si>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</si>
  <si>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</si>
  <si>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</si>
  <si>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</si>
  <si>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</si>
  <si>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</si>
  <si>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</si>
  <si>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</si>
  <si>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</si>
  <si>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</si>
  <si>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</si>
  <si>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</si>
  <si>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</si>
  <si>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</si>
  <si>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</si>
  <si>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</si>
  <si>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</si>
  <si>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</si>
  <si>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</si>
  <si>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</si>
  <si>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</si>
  <si>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</si>
  <si>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</si>
  <si>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</si>
  <si>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</si>
  <si>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</si>
  <si>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</si>
  <si>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</si>
  <si>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</si>
  <si>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</si>
  <si>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</si>
  <si>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</si>
  <si>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</si>
  <si>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</si>
  <si>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</si>
  <si>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</si>
  <si>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</si>
  <si>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</si>
  <si>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</si>
  <si>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</si>
  <si>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</si>
  <si>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</si>
  <si>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</si>
  <si>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</si>
  <si>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</si>
  <si>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</si>
  <si>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</si>
  <si>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</si>
  <si>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</si>
  <si>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</si>
  <si>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</si>
  <si>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</si>
  <si>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</si>
  <si>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</si>
  <si>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</si>
  <si>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</si>
  <si>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</si>
  <si>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</si>
  <si>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</si>
  <si>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</si>
  <si>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</si>
  <si>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</si>
  <si>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</si>
  <si>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</si>
  <si>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</si>
  <si>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</si>
  <si>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</si>
  <si>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</si>
  <si>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</si>
  <si>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</si>
  <si>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</si>
  <si>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</si>
  <si>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</si>
  <si>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</si>
  <si>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</si>
  <si>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</si>
  <si>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</si>
  <si>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</si>
  <si>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</si>
  <si>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</si>
  <si>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</si>
  <si>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</si>
  <si>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</si>
  <si>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</si>
  <si>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</si>
  <si>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</si>
  <si>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</si>
  <si>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</si>
  <si>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</si>
  <si>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</si>
  <si>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</si>
  <si>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</si>
  <si>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</si>
  <si>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</si>
  <si>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</si>
  <si>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</si>
  <si>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</si>
  <si>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</si>
  <si>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</si>
  <si>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</si>
  <si>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</si>
  <si>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</si>
  <si>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</si>
  <si>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</si>
  <si>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</si>
  <si>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</si>
  <si>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</si>
  <si>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</si>
  <si>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</si>
  <si>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</si>
  <si>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</si>
  <si>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</si>
  <si>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</si>
  <si>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</si>
  <si>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</si>
  <si>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</si>
  <si>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</si>
  <si>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</si>
  <si>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</si>
  <si>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</si>
  <si>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</si>
  <si>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</si>
  <si>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</si>
  <si>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</si>
  <si>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</si>
  <si>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</si>
  <si>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</si>
  <si>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</si>
  <si>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</si>
  <si>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</si>
  <si>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</si>
  <si>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</si>
  <si>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</si>
  <si>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</si>
  <si>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</si>
  <si>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</si>
  <si>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</si>
  <si>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</si>
  <si>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</si>
  <si>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</si>
  <si>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</si>
  <si>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</si>
  <si>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</si>
  <si>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</si>
  <si>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</si>
  <si>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</si>
  <si>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</si>
  <si>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</si>
  <si>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</si>
  <si>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</si>
  <si>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</si>
  <si>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</si>
  <si>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</si>
  <si>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</si>
  <si>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</si>
  <si>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</si>
  <si>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</si>
  <si>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</si>
  <si>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</si>
  <si>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</si>
  <si>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</si>
  <si>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</si>
  <si>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</si>
  <si>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</si>
  <si>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</si>
  <si>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</si>
  <si>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</si>
  <si>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</si>
  <si>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</si>
  <si>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</si>
  <si>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</si>
  <si>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</si>
  <si>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</si>
  <si>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</si>
  <si>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</si>
  <si>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</si>
  <si>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</si>
  <si>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</si>
  <si>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</si>
  <si>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</si>
  <si>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</si>
  <si>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</si>
  <si>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</si>
  <si>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</si>
  <si>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</si>
  <si>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</si>
  <si>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</si>
  <si>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</si>
  <si>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</si>
  <si>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</si>
  <si>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</si>
  <si>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</si>
  <si>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</si>
  <si>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</si>
  <si>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</si>
  <si>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</si>
  <si>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</si>
  <si>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</si>
  <si>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</si>
  <si>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</si>
  <si>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</si>
  <si>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</si>
  <si>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</si>
  <si>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</si>
  <si>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</si>
  <si>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</si>
  <si>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</si>
  <si>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</si>
  <si>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</si>
  <si>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</si>
  <si>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</si>
  <si>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</si>
  <si>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</si>
  <si>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</si>
  <si>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</si>
  <si>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</si>
  <si>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</si>
  <si>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</si>
  <si>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</si>
  <si>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</si>
  <si>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</si>
  <si>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</si>
  <si>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</si>
  <si>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</si>
  <si>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</si>
  <si>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</si>
  <si>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</si>
  <si>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</si>
  <si>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</si>
  <si>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</si>
  <si>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</si>
  <si>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</si>
  <si>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</si>
  <si>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</si>
  <si>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</si>
  <si>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</si>
  <si>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</si>
  <si>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</si>
  <si>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</si>
  <si>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</si>
  <si>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</si>
  <si>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</si>
  <si>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</si>
  <si>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</si>
  <si>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</si>
  <si>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</si>
  <si>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</si>
  <si>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</si>
  <si>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</si>
  <si>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</si>
  <si>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</si>
  <si>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</si>
  <si>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</si>
  <si>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</si>
  <si>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</si>
  <si>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</si>
  <si>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</si>
  <si>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</si>
  <si>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</si>
  <si>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</si>
  <si>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</si>
  <si>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</si>
  <si>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</si>
  <si>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</si>
  <si>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</si>
  <si>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</si>
  <si>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</si>
  <si>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</si>
  <si>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</si>
  <si>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</si>
  <si>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</si>
  <si>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</si>
  <si>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</si>
  <si>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</si>
  <si>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</si>
  <si>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</si>
  <si>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</si>
  <si>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</si>
  <si>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</si>
  <si>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</si>
  <si>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</si>
  <si>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</si>
  <si>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</si>
  <si>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</si>
  <si>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</si>
  <si>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</si>
  <si>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</si>
  <si>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</si>
  <si>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</si>
  <si>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</si>
  <si>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</si>
  <si>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</si>
  <si>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</si>
  <si>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</si>
  <si>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</si>
  <si>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</si>
  <si>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</si>
  <si>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</si>
  <si>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</si>
  <si>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</si>
  <si>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</si>
  <si>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</si>
  <si>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</si>
  <si>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</si>
  <si>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</si>
  <si>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</si>
  <si>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</si>
  <si>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</si>
  <si>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</si>
  <si>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</si>
  <si>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</si>
  <si>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</si>
  <si>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</si>
  <si>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</si>
  <si>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</si>
  <si>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</si>
  <si>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</si>
  <si>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</si>
  <si>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</si>
  <si>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</si>
  <si>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</si>
  <si>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</si>
  <si>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</si>
  <si>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</si>
  <si>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</si>
  <si>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</si>
  <si>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</si>
  <si>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</si>
  <si>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</si>
  <si>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</si>
  <si>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</si>
  <si>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</si>
  <si>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</si>
  <si>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</si>
  <si>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</si>
  <si>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</si>
  <si>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</si>
  <si>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</si>
  <si>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</si>
  <si>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</si>
  <si>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</si>
  <si>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</si>
  <si>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</si>
  <si>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</si>
  <si>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</si>
  <si>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</si>
  <si>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</si>
  <si>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</si>
  <si>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</si>
  <si>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</si>
  <si>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</si>
  <si>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</si>
  <si>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</si>
  <si>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</si>
  <si>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</si>
  <si>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</si>
  <si>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</si>
  <si>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</si>
  <si>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</si>
  <si>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</si>
  <si>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</si>
  <si>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</si>
  <si>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</si>
  <si>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</si>
  <si>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</si>
  <si>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</si>
  <si>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</si>
  <si>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</si>
  <si>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</si>
  <si>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</si>
  <si>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</si>
  <si>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</si>
  <si>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</si>
  <si>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</si>
  <si>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</si>
  <si>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</si>
  <si>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</si>
  <si>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</si>
  <si>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</si>
  <si>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</si>
  <si>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</si>
  <si>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</si>
  <si>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</si>
  <si>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</si>
  <si>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</si>
  <si>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</si>
  <si>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</si>
  <si>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</si>
  <si>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</si>
  <si>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</si>
  <si>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</si>
  <si>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</si>
  <si>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</si>
  <si>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</si>
  <si>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</si>
  <si>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</si>
  <si>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</si>
  <si>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</si>
  <si>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</si>
  <si>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</si>
  <si>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</si>
  <si>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</si>
  <si>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</si>
  <si>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</si>
  <si>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</si>
  <si>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</si>
  <si>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</si>
  <si>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</si>
  <si>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</si>
  <si>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</si>
  <si>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</si>
  <si>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</si>
  <si>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</si>
  <si>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</si>
  <si>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</si>
  <si>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</si>
  <si>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</si>
  <si>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</si>
  <si>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</si>
  <si>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</si>
  <si>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</si>
  <si>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</si>
  <si>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</si>
  <si>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</si>
  <si>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</si>
  <si>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</si>
  <si>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</si>
  <si>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</si>
  <si>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</si>
  <si>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</si>
  <si>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</si>
  <si>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</si>
  <si>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</si>
  <si>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</si>
  <si>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</si>
  <si>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</si>
  <si>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</si>
  <si>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</si>
  <si>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</si>
  <si>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</si>
  <si>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</si>
  <si>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</si>
  <si>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</si>
  <si>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</si>
  <si>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</si>
  <si>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</si>
  <si>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</si>
  <si>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</si>
  <si>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</si>
  <si>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</si>
  <si>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</si>
  <si>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</si>
  <si>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</si>
  <si>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</si>
  <si>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</si>
  <si>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</si>
  <si>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</si>
  <si>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</si>
  <si>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</si>
  <si>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</si>
  <si>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</si>
  <si>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</si>
  <si>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</si>
  <si>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</si>
  <si>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</si>
  <si>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</si>
  <si>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</si>
  <si>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</si>
  <si>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</si>
  <si>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</si>
  <si>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</si>
  <si>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</si>
  <si>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</si>
  <si>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</si>
  <si>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</si>
  <si>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</si>
  <si>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</si>
  <si>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</si>
  <si>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</si>
  <si>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</si>
  <si>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</si>
  <si>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</si>
  <si>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</si>
  <si>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</si>
  <si>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</si>
  <si>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</si>
  <si>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</si>
  <si>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</si>
  <si>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</si>
  <si>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</si>
  <si>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</si>
  <si>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</si>
  <si>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</si>
  <si>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</si>
  <si>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</si>
  <si>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</si>
  <si>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</si>
  <si>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</si>
  <si>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</si>
  <si>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</si>
  <si>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</si>
  <si>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</si>
  <si>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</si>
  <si>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</si>
  <si>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</si>
  <si>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</si>
  <si>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</si>
  <si>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</si>
  <si>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</si>
  <si>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</si>
  <si>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</si>
  <si>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</si>
  <si>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</si>
  <si>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</si>
  <si>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</si>
  <si>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</si>
  <si>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</si>
  <si>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</si>
  <si>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</si>
  <si>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</si>
  <si>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</si>
  <si>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</si>
  <si>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</si>
  <si>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</si>
  <si>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</si>
  <si>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</si>
  <si>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</si>
  <si>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</si>
  <si>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</si>
  <si>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</si>
  <si>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</si>
  <si>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</si>
  <si>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</si>
  <si>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</si>
  <si>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</si>
  <si>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</si>
  <si>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</si>
  <si>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</si>
  <si>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</si>
  <si>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</si>
  <si>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</si>
  <si>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</si>
  <si>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</si>
  <si>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</si>
  <si>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</si>
  <si>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</si>
  <si>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</si>
  <si>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</si>
  <si>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</si>
  <si>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</si>
  <si>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</si>
  <si>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</si>
  <si>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</si>
  <si>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</si>
  <si>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</si>
  <si>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</si>
  <si>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</si>
  <si>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</si>
  <si>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</si>
  <si>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</si>
  <si>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</si>
  <si>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</si>
  <si>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</si>
  <si>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</si>
  <si>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</si>
  <si>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</si>
  <si>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</si>
  <si>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</si>
  <si>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</si>
  <si>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</si>
  <si>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</si>
  <si>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</si>
  <si>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</si>
  <si>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</si>
  <si>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</si>
  <si>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</si>
  <si>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</si>
  <si>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</si>
  <si>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</si>
  <si>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</si>
  <si>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</si>
  <si>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</si>
  <si>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</si>
  <si>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</si>
  <si>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</si>
  <si>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</si>
  <si>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</si>
  <si>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</si>
  <si>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</si>
  <si>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</si>
  <si>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</si>
  <si>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</si>
  <si>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</si>
  <si>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</si>
  <si>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</si>
  <si>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</si>
  <si>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</si>
  <si>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</si>
  <si>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</si>
  <si>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</si>
  <si>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</si>
  <si>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</si>
  <si>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</si>
  <si>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</si>
  <si>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</si>
  <si>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</si>
  <si>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</si>
  <si>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</si>
  <si>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</si>
  <si>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</si>
  <si>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</si>
  <si>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</si>
  <si>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</si>
  <si>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</si>
  <si>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</si>
  <si>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</si>
  <si>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</si>
  <si>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</si>
  <si>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</si>
  <si>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</si>
  <si>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</si>
  <si>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</si>
  <si>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</si>
  <si>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</si>
  <si>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</si>
  <si>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</si>
  <si>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</si>
  <si>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</si>
  <si>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</si>
  <si>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</si>
  <si>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</si>
  <si>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</si>
  <si>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</si>
  <si>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</si>
  <si>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</si>
  <si>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</si>
  <si>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</si>
  <si>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</si>
  <si>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</si>
  <si>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</si>
  <si>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</si>
  <si>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</si>
  <si>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</si>
  <si>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</si>
  <si>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</si>
  <si>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</si>
  <si>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</si>
  <si>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</si>
  <si>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</si>
  <si>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</si>
  <si>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</si>
  <si>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</si>
  <si>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</si>
  <si>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</si>
  <si>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</si>
  <si>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</si>
  <si>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</si>
  <si>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</si>
  <si>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</si>
  <si>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</si>
  <si>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</si>
  <si>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</si>
  <si>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</si>
  <si>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</si>
  <si>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</si>
  <si>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</si>
  <si>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</si>
  <si>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</si>
  <si>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</si>
  <si>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</si>
  <si>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</si>
  <si>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</si>
  <si>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</si>
  <si>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</si>
  <si>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</si>
  <si>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</si>
  <si>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</si>
  <si>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</si>
  <si>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</si>
  <si>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</si>
  <si>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</si>
  <si>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</si>
  <si>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</si>
  <si>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</si>
  <si>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</si>
  <si>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</si>
  <si>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</si>
  <si>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</si>
  <si>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</si>
  <si>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</si>
  <si>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</si>
  <si>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</si>
  <si>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</si>
  <si>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</si>
  <si>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</si>
  <si>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</si>
  <si>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</si>
  <si>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</si>
  <si>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</si>
  <si>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</si>
  <si>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</si>
  <si>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</si>
  <si>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</si>
  <si>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</si>
  <si>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</si>
  <si>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</si>
  <si>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</si>
  <si>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</si>
  <si>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</si>
  <si>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</si>
  <si>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</si>
  <si>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</si>
  <si>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</si>
  <si>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</si>
  <si>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</si>
  <si>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</si>
  <si>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</si>
  <si>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</si>
  <si>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</si>
  <si>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</si>
  <si>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</si>
  <si>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</si>
  <si>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</si>
  <si>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</si>
  <si>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</si>
  <si>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</si>
  <si>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</si>
  <si>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</si>
  <si>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</si>
  <si>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</si>
  <si>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</si>
  <si>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</si>
  <si>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</si>
  <si>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</si>
  <si>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</si>
  <si>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</si>
  <si>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</si>
  <si>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</si>
  <si>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</si>
  <si>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</si>
  <si>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</si>
  <si>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</si>
  <si>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</si>
  <si>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</si>
  <si>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</si>
  <si>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</si>
  <si>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</si>
  <si>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</si>
  <si>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</si>
  <si>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</si>
  <si>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</si>
  <si>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</si>
  <si>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</si>
  <si>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</si>
  <si>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</si>
  <si>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</si>
  <si>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</si>
  <si>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</si>
  <si>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</si>
  <si>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</si>
  <si>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</si>
  <si>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</si>
  <si>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</si>
  <si>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</si>
  <si>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</si>
  <si>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</si>
  <si>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</si>
  <si>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</si>
  <si>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</si>
  <si>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</si>
  <si>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</si>
  <si>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</si>
  <si>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</si>
  <si>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</si>
  <si>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</si>
  <si>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</si>
  <si>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</si>
  <si>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</si>
  <si>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</si>
  <si>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</si>
  <si>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</si>
  <si>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</si>
  <si>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</si>
  <si>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</si>
  <si>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</si>
  <si>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</si>
  <si>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</si>
  <si>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</si>
  <si>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</si>
  <si>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</si>
  <si>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</si>
  <si>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</si>
  <si>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</si>
  <si>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</si>
  <si>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</si>
  <si>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</si>
  <si>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</si>
  <si>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</si>
  <si>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</si>
  <si>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</si>
  <si>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</si>
  <si>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</si>
  <si>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</si>
  <si>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</si>
  <si>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</si>
  <si>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</si>
  <si>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</si>
  <si>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</si>
  <si>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</si>
  <si>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</si>
  <si>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</si>
  <si>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</si>
  <si>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</si>
  <si>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</si>
  <si>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</si>
  <si>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</si>
  <si>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</si>
  <si>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</si>
  <si>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</si>
  <si>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</si>
  <si>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</si>
  <si>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</si>
  <si>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</si>
  <si>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</si>
  <si>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</si>
  <si>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</si>
  <si>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</si>
  <si>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</si>
  <si>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</si>
  <si>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</si>
  <si>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</si>
  <si>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</si>
  <si>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</si>
  <si>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</si>
  <si>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</si>
  <si>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</si>
  <si>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</si>
  <si>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</si>
  <si>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</si>
  <si>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</si>
  <si>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</si>
  <si>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</si>
  <si>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</si>
  <si>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</si>
  <si>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</si>
  <si>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</si>
  <si>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</si>
  <si>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</si>
  <si>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</si>
  <si>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</si>
  <si>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</si>
  <si>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</si>
  <si>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</si>
  <si>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</si>
  <si>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</si>
  <si>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</si>
  <si>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</si>
  <si>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</si>
  <si>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</si>
  <si>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</si>
  <si>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</si>
  <si>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</si>
  <si>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</si>
  <si>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</si>
  <si>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</si>
  <si>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</si>
  <si>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</si>
  <si>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</si>
  <si>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</si>
  <si>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</si>
  <si>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</si>
  <si>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</si>
  <si>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</si>
  <si>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</si>
  <si>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</si>
  <si>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</si>
  <si>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</si>
  <si>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</si>
  <si>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</si>
  <si>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</si>
  <si>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</si>
  <si>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</si>
  <si>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</si>
  <si>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</si>
  <si>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</si>
  <si>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</si>
  <si>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</si>
  <si>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</si>
  <si>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</si>
  <si>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</si>
  <si>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</si>
  <si>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</si>
  <si>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</si>
  <si>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</si>
  <si>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</si>
  <si>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</si>
  <si>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</si>
  <si>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</si>
  <si>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</si>
  <si>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</si>
  <si>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</si>
  <si>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</si>
  <si>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</si>
  <si>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</si>
  <si>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</si>
  <si>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</si>
  <si>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</si>
  <si>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</si>
  <si>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</si>
  <si>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</si>
  <si>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</si>
  <si>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</si>
  <si>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</si>
  <si>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</si>
  <si>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</si>
  <si>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</si>
  <si>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</si>
  <si>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</si>
  <si>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</si>
  <si>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</si>
  <si>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</si>
  <si>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</si>
  <si>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</si>
  <si>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</si>
  <si>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</si>
  <si>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</si>
  <si>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</si>
  <si>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</si>
  <si>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</si>
  <si>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</si>
  <si>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</si>
  <si>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</si>
  <si>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</si>
  <si>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</si>
  <si>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</si>
  <si>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</si>
  <si>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</si>
  <si>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</si>
  <si>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</si>
  <si>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</si>
  <si>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</si>
  <si>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</si>
  <si>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</si>
  <si>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</si>
  <si>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</si>
  <si>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</si>
  <si>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</si>
  <si>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</si>
  <si>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</si>
  <si>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</si>
  <si>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</si>
  <si>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</si>
  <si>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</si>
  <si>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</si>
  <si>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</si>
  <si>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</si>
  <si>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</si>
  <si>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</si>
  <si>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</si>
  <si>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</si>
  <si>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</si>
  <si>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</si>
  <si>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</si>
  <si>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</si>
  <si>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</si>
  <si>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</si>
  <si>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</si>
  <si>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</si>
  <si>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</si>
  <si>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</si>
  <si>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</si>
  <si>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</si>
  <si>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</si>
  <si>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</si>
  <si>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</si>
  <si>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</si>
  <si>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</si>
  <si>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</si>
  <si>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</si>
  <si>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</si>
  <si>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</si>
  <si>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</si>
  <si>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</si>
  <si>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</si>
  <si>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</si>
  <si>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</si>
  <si>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</si>
  <si>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</si>
  <si>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</si>
  <si>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</si>
  <si>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</si>
  <si>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</si>
  <si>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</si>
  <si>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</si>
  <si>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</si>
  <si>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</si>
  <si>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</si>
  <si>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</si>
  <si>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</si>
  <si>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</si>
  <si>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</si>
  <si>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</si>
  <si>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</si>
  <si>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</si>
  <si>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</si>
  <si>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</si>
  <si>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</si>
  <si>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</si>
  <si>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</si>
  <si>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</si>
  <si>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</si>
  <si>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</si>
  <si>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</si>
  <si>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</si>
  <si>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</si>
  <si>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</si>
  <si>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</si>
  <si>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</si>
  <si>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</si>
  <si>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</si>
  <si>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</si>
  <si>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</si>
  <si>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</si>
  <si>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</si>
  <si>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</si>
  <si>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</si>
  <si>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</si>
  <si>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</si>
  <si>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</si>
  <si>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</si>
  <si>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</si>
  <si>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</si>
  <si>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</si>
  <si>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</si>
  <si>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</si>
  <si>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</si>
  <si>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</si>
  <si>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</si>
  <si>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</si>
  <si>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</si>
  <si>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</si>
  <si>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</si>
  <si>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</si>
  <si>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</si>
  <si>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</si>
  <si>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</si>
  <si>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</si>
  <si>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</si>
  <si>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</si>
  <si>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</si>
  <si>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</si>
  <si>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</si>
  <si>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</si>
  <si>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</si>
  <si>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</si>
  <si>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</si>
  <si>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</si>
  <si>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</si>
  <si>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</si>
  <si>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</si>
  <si>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</si>
  <si>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</si>
  <si>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</si>
  <si>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</si>
  <si>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</si>
  <si>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</si>
  <si>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</si>
  <si>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</si>
  <si>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</si>
  <si>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</si>
  <si>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</si>
  <si>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</si>
  <si>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</si>
  <si>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</si>
  <si>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</si>
  <si>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</si>
  <si>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</si>
  <si>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</si>
  <si>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</si>
  <si>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</si>
  <si>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</si>
  <si>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</si>
  <si>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</si>
  <si>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</si>
  <si>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</si>
  <si>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</si>
  <si>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</si>
  <si>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</si>
  <si>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</si>
  <si>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</si>
  <si>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</si>
  <si>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</si>
  <si>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</si>
  <si>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</si>
  <si>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</si>
  <si>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</si>
  <si>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</si>
  <si>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</si>
  <si>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</si>
  <si>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</si>
  <si>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</si>
  <si>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</si>
  <si>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</si>
  <si>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</si>
  <si>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</si>
  <si>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</si>
  <si>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</si>
  <si>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</si>
  <si>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</si>
  <si>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</si>
  <si>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</si>
  <si>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</si>
  <si>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</si>
  <si>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</si>
  <si>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</si>
  <si>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</si>
  <si>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</si>
  <si>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</si>
  <si>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</si>
  <si>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</si>
  <si>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</si>
  <si>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</si>
  <si>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</si>
  <si>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</si>
  <si>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</si>
  <si>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</si>
  <si>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</si>
  <si>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</si>
  <si>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</si>
  <si>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</si>
  <si>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</si>
  <si>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</si>
  <si>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</si>
  <si>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</si>
  <si>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</si>
  <si>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</si>
  <si>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</si>
  <si>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</si>
  <si>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</si>
  <si>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</si>
  <si>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</si>
  <si>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</si>
  <si>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</si>
  <si>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</si>
  <si>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</si>
  <si>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</si>
  <si>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</si>
  <si>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</si>
  <si>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</si>
  <si>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</si>
  <si>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</si>
  <si>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</si>
  <si>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</si>
  <si>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</si>
  <si>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</si>
  <si>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</si>
  <si>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</si>
  <si>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</si>
  <si>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</si>
  <si>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</si>
  <si>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</si>
  <si>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</si>
  <si>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</si>
  <si>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</si>
  <si>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</si>
  <si>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</si>
  <si>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</si>
  <si>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</si>
  <si>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</si>
  <si>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</si>
  <si>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</si>
  <si>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</si>
  <si>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</si>
  <si>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</si>
  <si>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</si>
  <si>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</si>
  <si>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</si>
  <si>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</si>
  <si>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</si>
  <si>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</si>
  <si>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</si>
  <si>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</si>
  <si>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</si>
  <si>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</si>
  <si>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</si>
  <si>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</si>
  <si>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</si>
  <si>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</si>
  <si>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</si>
  <si>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</si>
  <si>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</si>
  <si>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</si>
  <si>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</si>
  <si>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</si>
  <si>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</si>
  <si>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</si>
  <si>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</si>
  <si>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</si>
  <si>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</si>
  <si>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</si>
  <si>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</si>
  <si>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</si>
  <si>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</si>
  <si>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</si>
  <si>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</si>
  <si>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</si>
  <si>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</si>
  <si>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</si>
  <si>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</si>
  <si>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</si>
  <si>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</si>
  <si>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</si>
  <si>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</si>
  <si>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</si>
  <si>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</si>
  <si>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</si>
  <si>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</si>
  <si>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</si>
  <si>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</si>
  <si>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</si>
  <si>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</si>
  <si>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</si>
  <si>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</si>
  <si>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</si>
  <si>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</si>
  <si>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</si>
  <si>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</si>
  <si>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</si>
  <si>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</si>
  <si>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</si>
  <si>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</si>
  <si>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</si>
  <si>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</si>
  <si>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</si>
  <si>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</si>
  <si>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</si>
  <si>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</si>
  <si>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</si>
  <si>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</si>
  <si>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</si>
  <si>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</si>
  <si>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</si>
  <si>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</si>
  <si>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</si>
  <si>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</si>
  <si>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</si>
  <si>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</si>
  <si>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</si>
  <si>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</si>
  <si>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</si>
  <si>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</si>
  <si>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</si>
  <si>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</si>
  <si>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</si>
  <si>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</si>
  <si>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</si>
  <si>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</si>
  <si>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</si>
  <si>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</si>
  <si>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</si>
  <si>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</si>
  <si>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</si>
  <si>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</si>
  <si>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</si>
  <si>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</si>
  <si>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</si>
  <si>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</si>
  <si>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</si>
  <si>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</si>
  <si>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</si>
  <si>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</si>
  <si>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</si>
  <si>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</si>
  <si>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</si>
  <si>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</si>
  <si>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</si>
  <si>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</si>
  <si>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</si>
  <si>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</si>
  <si>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</si>
  <si>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</si>
  <si>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</si>
  <si>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</si>
  <si>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</si>
  <si>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</si>
  <si>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</si>
  <si>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</si>
  <si>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</si>
  <si>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</si>
  <si>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</si>
  <si>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</si>
  <si>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</si>
  <si>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</si>
  <si>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</si>
  <si>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</si>
  <si>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</si>
  <si>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</si>
  <si>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</si>
  <si>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</si>
  <si>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</si>
  <si>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</si>
  <si>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</si>
  <si>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</si>
  <si>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</si>
  <si>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</si>
  <si>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</si>
  <si>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</si>
  <si>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</si>
  <si>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</si>
  <si>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</si>
  <si>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</si>
  <si>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</si>
  <si>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</si>
  <si>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</si>
  <si>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</si>
  <si>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</si>
  <si>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</si>
  <si>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</si>
  <si>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</si>
  <si>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</si>
  <si>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</si>
  <si>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</si>
  <si>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</si>
  <si>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</si>
  <si>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</si>
  <si>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</si>
  <si>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</si>
  <si>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</si>
  <si>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</si>
  <si>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</si>
  <si>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</si>
  <si>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</si>
  <si>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</si>
  <si>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</si>
  <si>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</si>
  <si>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</si>
  <si>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</si>
  <si>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</si>
  <si>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</si>
  <si>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</si>
  <si>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</si>
  <si>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</si>
  <si>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</si>
  <si>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</si>
  <si>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</si>
  <si>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</si>
  <si>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</si>
  <si>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</si>
  <si>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</si>
  <si>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</si>
  <si>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</si>
  <si>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</si>
  <si>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</si>
  <si>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</si>
  <si>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</si>
  <si>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</si>
  <si>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</si>
  <si>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</si>
  <si>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</si>
  <si>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</si>
  <si>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</si>
  <si>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</si>
  <si>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</si>
  <si>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</si>
  <si>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</si>
  <si>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</si>
  <si>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</si>
  <si>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</si>
  <si>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</si>
  <si>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</si>
  <si>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</si>
  <si>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</si>
  <si>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</si>
  <si>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</si>
  <si>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</si>
  <si>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</si>
  <si>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</si>
  <si>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</si>
  <si>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</si>
  <si>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</si>
  <si>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</si>
  <si>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</si>
  <si>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</si>
  <si>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</si>
  <si>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</si>
  <si>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</si>
  <si>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</si>
  <si>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</si>
  <si>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</si>
  <si>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</si>
  <si>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</si>
  <si>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</si>
  <si>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</si>
  <si>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</si>
  <si>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</si>
  <si>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</si>
  <si>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</si>
  <si>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</si>
  <si>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</si>
  <si>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</si>
  <si>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</si>
  <si>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</si>
  <si>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</si>
  <si>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</si>
  <si>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</si>
  <si>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</si>
  <si>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</si>
  <si>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</si>
  <si>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</si>
  <si>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</si>
  <si>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</si>
  <si>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</si>
  <si>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</si>
  <si>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</si>
  <si>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</si>
  <si>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</si>
  <si>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</si>
  <si>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</si>
  <si>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</si>
  <si>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</si>
  <si>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</si>
  <si>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</si>
  <si>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</si>
  <si>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</si>
  <si>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</si>
  <si>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</si>
  <si>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</si>
  <si>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</si>
  <si>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</si>
  <si>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</si>
  <si>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</si>
  <si>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</si>
  <si>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</si>
  <si>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</si>
  <si>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</si>
  <si>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</si>
  <si>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</si>
  <si>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</si>
  <si>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</si>
  <si>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</si>
  <si>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</si>
  <si>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</si>
  <si>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</si>
  <si>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</si>
  <si>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</si>
  <si>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</si>
  <si>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</si>
  <si>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</si>
  <si>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</si>
  <si>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</si>
  <si>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</si>
  <si>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</si>
  <si>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</si>
  <si>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</si>
  <si>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</si>
  <si>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</si>
  <si>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</si>
  <si>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</si>
  <si>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</si>
  <si>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</si>
  <si>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</si>
  <si>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</si>
  <si>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</si>
  <si>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</si>
  <si>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</si>
  <si>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</si>
  <si>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</si>
  <si>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</si>
  <si>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</si>
  <si>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</si>
  <si>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</si>
  <si>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</si>
  <si>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</si>
  <si>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</si>
  <si>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</si>
  <si>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</si>
  <si>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</si>
  <si>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</si>
  <si>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</si>
  <si>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</si>
  <si>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</si>
  <si>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</si>
  <si>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</si>
  <si>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</si>
  <si>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</si>
  <si>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</si>
  <si>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</si>
  <si>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</si>
  <si>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</si>
  <si>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</si>
  <si>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</si>
  <si>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</si>
  <si>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</si>
  <si>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</si>
  <si>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</si>
  <si>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</si>
  <si>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</si>
  <si>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</si>
  <si>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</si>
  <si>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</si>
  <si>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</si>
  <si>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</si>
  <si>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</si>
  <si>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</si>
  <si>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</si>
  <si>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</si>
  <si>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</si>
  <si>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</si>
  <si>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</si>
  <si>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</si>
  <si>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</si>
  <si>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</si>
  <si>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</si>
  <si>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</si>
  <si>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</si>
  <si>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</si>
  <si>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</si>
  <si>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</si>
  <si>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</si>
  <si>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</si>
  <si>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</si>
  <si>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</si>
  <si>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</si>
  <si>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</si>
  <si>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</si>
  <si>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</si>
  <si>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</si>
  <si>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</si>
  <si>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</si>
  <si>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</si>
  <si>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</si>
  <si>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</si>
  <si>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</si>
  <si>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</si>
  <si>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</si>
  <si>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</si>
  <si>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</si>
  <si>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</si>
  <si>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</si>
  <si>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</si>
  <si>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</si>
  <si>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</si>
  <si>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</si>
  <si>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</si>
  <si>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</si>
  <si>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</si>
  <si>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</si>
  <si>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</si>
  <si>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</si>
  <si>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</si>
  <si>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</si>
  <si>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</si>
  <si>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</si>
  <si>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</si>
  <si>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</si>
  <si>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</si>
  <si>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</si>
  <si>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</si>
  <si>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</si>
  <si>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</si>
  <si>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</si>
  <si>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</si>
  <si>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</si>
  <si>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</si>
  <si>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</si>
  <si>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</si>
  <si>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</si>
  <si>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</si>
  <si>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</si>
  <si>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</si>
  <si>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</si>
  <si>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</si>
  <si>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</si>
  <si>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</si>
  <si>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</si>
  <si>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</si>
  <si>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</si>
  <si>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</si>
  <si>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</si>
  <si>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</si>
  <si>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</si>
  <si>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</si>
  <si>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</si>
  <si>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</si>
  <si>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</si>
  <si>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</si>
  <si>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</si>
  <si>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</si>
  <si>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</si>
  <si>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</si>
  <si>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</si>
  <si>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</si>
  <si>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</si>
  <si>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</si>
  <si>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</si>
  <si>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</si>
  <si>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</si>
  <si>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</si>
  <si>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</si>
  <si>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</si>
  <si>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</si>
  <si>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</si>
  <si>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</si>
  <si>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</si>
  <si>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</si>
  <si>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</si>
  <si>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</si>
  <si>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</si>
  <si>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</si>
  <si>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</si>
  <si>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</si>
  <si>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</si>
  <si>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</si>
  <si>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</si>
  <si>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</si>
  <si>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</si>
  <si>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</si>
  <si>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</si>
  <si>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</si>
  <si>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</si>
  <si>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</si>
  <si>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</si>
  <si>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</si>
  <si>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</si>
  <si>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</si>
  <si>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</si>
  <si>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</si>
  <si>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</si>
  <si>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</si>
  <si>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</si>
  <si>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</si>
  <si>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</si>
  <si>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</si>
  <si>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</si>
  <si>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</si>
  <si>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</si>
  <si>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</si>
  <si>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</si>
  <si>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</si>
  <si>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</si>
  <si>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</si>
  <si>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</si>
  <si>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</si>
  <si>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</si>
  <si>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</si>
  <si>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</si>
  <si>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</si>
  <si>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</si>
  <si>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</si>
  <si>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</si>
  <si>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</si>
  <si>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</si>
  <si>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</si>
  <si>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</si>
  <si>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</si>
  <si>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</si>
  <si>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</si>
  <si>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</si>
  <si>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</si>
  <si>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</si>
  <si>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</si>
  <si>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</si>
  <si>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</si>
  <si>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</si>
  <si>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</si>
  <si>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</si>
  <si>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</si>
  <si>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</si>
  <si>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</si>
  <si>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</si>
  <si>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</si>
  <si>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</si>
  <si>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</si>
  <si>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</si>
  <si>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</si>
  <si>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</si>
  <si>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</si>
  <si>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</si>
  <si>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</si>
  <si>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</si>
  <si>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</si>
  <si>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</si>
  <si>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</si>
  <si>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</si>
  <si>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</si>
  <si>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</si>
  <si>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</si>
  <si>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</si>
  <si>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</si>
  <si>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</si>
  <si>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</si>
  <si>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</si>
  <si>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</si>
  <si>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</si>
  <si>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</si>
  <si>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</si>
  <si>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</si>
  <si>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</si>
  <si>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</si>
  <si>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</si>
  <si>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</si>
  <si>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</si>
  <si>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</si>
  <si>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</si>
  <si>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</si>
  <si>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</si>
  <si>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</si>
  <si>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</si>
  <si>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</si>
  <si>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</si>
  <si>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</si>
  <si>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</si>
  <si>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</si>
  <si>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</si>
  <si>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</si>
  <si>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</si>
  <si>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</si>
  <si>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</si>
  <si>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</si>
  <si>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</si>
  <si>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</si>
  <si>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</si>
  <si>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</si>
  <si>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</si>
  <si>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</si>
  <si>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</si>
  <si>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</si>
  <si>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</si>
  <si>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</si>
  <si>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</si>
  <si>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</si>
  <si>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</si>
  <si>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</si>
  <si>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</si>
  <si>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</si>
  <si>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</si>
  <si>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</si>
  <si>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</si>
  <si>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</si>
  <si>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</si>
  <si>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</si>
  <si>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</si>
  <si>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</si>
  <si>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</si>
  <si>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</si>
  <si>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</si>
  <si>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</si>
  <si>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</si>
  <si>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</si>
  <si>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</si>
  <si>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</si>
  <si>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</si>
  <si>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</si>
  <si>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</si>
  <si>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</si>
  <si>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</si>
  <si>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</si>
  <si>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</si>
  <si>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</si>
  <si>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</si>
  <si>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</si>
  <si>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</si>
  <si>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</si>
  <si>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</si>
  <si>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</si>
  <si>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</si>
  <si>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</si>
  <si>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</si>
  <si>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</si>
  <si>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</si>
  <si>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</si>
  <si>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</si>
  <si>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</si>
  <si>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</si>
  <si>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</si>
  <si>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</si>
  <si>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</si>
  <si>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</si>
  <si>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</si>
  <si>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</si>
  <si>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</si>
  <si>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</si>
  <si>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</si>
  <si>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</si>
  <si>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</si>
  <si>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</si>
  <si>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</si>
  <si>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</si>
  <si>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</si>
  <si>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</si>
  <si>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</si>
  <si>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</si>
  <si>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</si>
  <si>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</si>
  <si>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</si>
  <si>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</si>
  <si>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</si>
  <si>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</si>
  <si>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</si>
  <si>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</si>
  <si>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</si>
  <si>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</si>
  <si>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</si>
  <si>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</si>
  <si>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</si>
  <si>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</si>
  <si>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</si>
  <si>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</si>
  <si>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</si>
  <si>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</si>
  <si>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</si>
  <si>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</si>
  <si>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</si>
  <si>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</si>
  <si>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</si>
  <si>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</si>
  <si>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</si>
  <si>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</si>
  <si>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</si>
  <si>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</si>
  <si>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</si>
  <si>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</si>
  <si>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</si>
  <si>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</si>
  <si>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</si>
  <si>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</si>
  <si>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</si>
  <si>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</si>
  <si>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</si>
  <si>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</si>
  <si>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</si>
  <si>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</si>
  <si>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</si>
  <si>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</si>
  <si>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</si>
  <si>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</si>
  <si>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</si>
  <si>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</si>
  <si>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</si>
  <si>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</si>
  <si>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</si>
  <si>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</si>
  <si>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</si>
  <si>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</si>
  <si>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</si>
  <si>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</si>
  <si>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</si>
  <si>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</si>
  <si>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</si>
  <si>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</si>
  <si>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</si>
  <si>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</si>
  <si>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</si>
  <si>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</si>
  <si>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</si>
  <si>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</si>
  <si>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</si>
  <si>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</si>
  <si>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</si>
  <si>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</si>
  <si>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</si>
  <si>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</si>
  <si>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</si>
  <si>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</si>
  <si>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</si>
  <si>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</si>
  <si>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</si>
  <si>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</si>
  <si>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</si>
  <si>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</si>
  <si>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</si>
  <si>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</si>
  <si>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</si>
  <si>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</si>
  <si>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</si>
  <si>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</si>
  <si>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</si>
  <si>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</si>
  <si>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</si>
  <si>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</si>
  <si>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</si>
  <si>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</si>
  <si>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</si>
  <si>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</si>
  <si>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</si>
  <si>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</si>
  <si>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</si>
  <si>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</si>
  <si>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</si>
  <si>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</si>
  <si>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</si>
  <si>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</si>
  <si>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</si>
  <si>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</si>
  <si>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</si>
  <si>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</si>
  <si>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</si>
  <si>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</si>
  <si>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</si>
  <si>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</si>
  <si>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</si>
  <si>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</si>
  <si>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</si>
  <si>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</si>
  <si>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</si>
  <si>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</si>
  <si>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</si>
  <si>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</si>
  <si>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</si>
  <si>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</si>
  <si>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</si>
  <si>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</si>
  <si>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</si>
  <si>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</si>
  <si>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</si>
  <si>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</si>
  <si>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</si>
  <si>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</si>
  <si>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</si>
  <si>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</si>
  <si>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</si>
  <si>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</si>
  <si>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</si>
  <si>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</si>
  <si>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</si>
  <si>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</si>
  <si>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</si>
  <si>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</si>
  <si>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</si>
  <si>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</si>
  <si>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</si>
  <si>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</si>
  <si>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</si>
  <si>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</si>
  <si>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</si>
  <si>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</si>
  <si>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</si>
  <si>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</si>
  <si>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</si>
  <si>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</si>
  <si>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</si>
  <si>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</si>
  <si>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</si>
  <si>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</si>
  <si>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</si>
  <si>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</si>
  <si>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</si>
  <si>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</si>
  <si>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</si>
  <si>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</si>
  <si>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</si>
  <si>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</si>
  <si>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</si>
  <si>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</si>
  <si>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</si>
  <si>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</si>
  <si>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</si>
  <si>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</si>
  <si>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</si>
  <si>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</si>
  <si>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</si>
  <si>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</si>
  <si>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</si>
  <si>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</si>
  <si>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</si>
  <si>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</si>
  <si>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</si>
  <si>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</si>
  <si>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</si>
  <si>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</si>
  <si>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</si>
  <si>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</si>
  <si>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</si>
  <si>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</si>
  <si>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</si>
  <si>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</si>
  <si>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</si>
  <si>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</si>
  <si>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</si>
  <si>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</si>
  <si>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</si>
  <si>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</si>
  <si>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</si>
  <si>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</si>
  <si>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</si>
  <si>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</si>
  <si>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</si>
  <si>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</si>
  <si>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</si>
  <si>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</si>
  <si>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</si>
  <si>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</si>
  <si>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</si>
  <si>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</si>
  <si>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</si>
  <si>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</si>
  <si>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</si>
  <si>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</si>
  <si>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</si>
  <si>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</si>
  <si>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</si>
  <si>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</si>
  <si>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</si>
  <si>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</si>
  <si>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</si>
  <si>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</si>
  <si>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</si>
  <si>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</si>
  <si>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</si>
  <si>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</si>
  <si>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</si>
  <si>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</si>
  <si>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</si>
  <si>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</si>
  <si>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</si>
  <si>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</si>
  <si>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</si>
  <si>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</si>
  <si>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</si>
  <si>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</si>
  <si>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</si>
  <si>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</si>
  <si>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</si>
  <si>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</si>
  <si>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</si>
  <si>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</si>
  <si>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</si>
  <si>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</si>
  <si>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</si>
  <si>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</si>
  <si>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</si>
  <si>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</si>
  <si>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</si>
  <si>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</si>
  <si>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</si>
  <si>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</si>
  <si>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</si>
  <si>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</si>
  <si>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</si>
  <si>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</si>
  <si>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</si>
  <si>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</si>
  <si>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</si>
  <si>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</si>
  <si>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</si>
  <si>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</si>
  <si>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</si>
  <si>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</si>
  <si>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</si>
  <si>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</si>
  <si>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</si>
  <si>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</si>
  <si>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</si>
  <si>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</si>
  <si>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</si>
  <si>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</si>
  <si>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</si>
  <si>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</si>
  <si>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</si>
  <si>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</si>
  <si>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</si>
  <si>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</si>
  <si>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</si>
  <si>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</si>
  <si>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</si>
  <si>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</si>
  <si>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</si>
  <si>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</si>
  <si>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</si>
  <si>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</si>
  <si>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</si>
  <si>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</si>
  <si>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</si>
  <si>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</si>
  <si>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</si>
  <si>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</si>
  <si>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</si>
  <si>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</si>
  <si>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</si>
  <si>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</si>
  <si>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</si>
  <si>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</si>
  <si>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</si>
  <si>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</si>
  <si>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</si>
  <si>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</si>
  <si>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</si>
  <si>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</si>
  <si>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</si>
  <si>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</si>
  <si>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</si>
  <si>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</si>
  <si>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</si>
  <si>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</si>
  <si>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</si>
  <si>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</si>
  <si>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</si>
  <si>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</si>
  <si>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</si>
  <si>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</si>
  <si>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</si>
  <si>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</si>
  <si>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</si>
  <si>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</si>
  <si>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</si>
  <si>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</si>
  <si>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</si>
  <si>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</si>
  <si>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</si>
  <si>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</si>
  <si>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</si>
  <si>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</si>
  <si>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</si>
  <si>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</si>
  <si>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</si>
  <si>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</si>
  <si>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</si>
  <si>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</si>
  <si>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</si>
  <si>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</si>
  <si>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</si>
  <si>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</si>
  <si>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</si>
  <si>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</si>
  <si>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</si>
  <si>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</si>
  <si>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</si>
  <si>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</si>
  <si>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</si>
  <si>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</si>
  <si>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</si>
  <si>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</si>
  <si>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</si>
  <si>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</si>
  <si>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</si>
  <si>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</si>
  <si>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</si>
  <si>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</si>
  <si>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</si>
  <si>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</si>
  <si>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</si>
  <si>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</si>
  <si>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</si>
  <si>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</si>
  <si>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</si>
  <si>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</si>
  <si>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</si>
  <si>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</si>
  <si>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</si>
  <si>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</si>
  <si>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</si>
  <si>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</si>
  <si>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</si>
  <si>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</si>
  <si>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</si>
  <si>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</si>
  <si>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</si>
  <si>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</si>
  <si>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</si>
  <si>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</si>
  <si>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</si>
  <si>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</si>
  <si>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</si>
  <si>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</si>
  <si>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</si>
  <si>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</si>
  <si>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</si>
  <si>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</si>
  <si>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</si>
  <si>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</si>
  <si>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</si>
  <si>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</si>
  <si>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</si>
  <si>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</si>
  <si>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</si>
  <si>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</si>
  <si>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</si>
  <si>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</si>
  <si>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</si>
  <si>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</si>
  <si>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</si>
  <si>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</si>
  <si>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</si>
  <si>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</si>
  <si>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</si>
  <si>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</si>
  <si>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</si>
  <si>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</si>
  <si>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</si>
  <si>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</si>
  <si>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</si>
  <si>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</si>
  <si>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</si>
  <si>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</si>
  <si>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</si>
  <si>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</si>
  <si>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</si>
  <si>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</si>
  <si>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</si>
  <si>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</si>
  <si>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</si>
  <si>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</si>
  <si>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</si>
  <si>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</si>
  <si>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</si>
  <si>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</si>
  <si>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</si>
  <si>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</si>
  <si>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</si>
  <si>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</si>
  <si>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</si>
  <si>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</si>
  <si>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</si>
  <si>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</si>
  <si>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</si>
  <si>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</si>
  <si>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</si>
  <si>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</si>
  <si>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</si>
  <si>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</si>
  <si>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</si>
  <si>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</si>
  <si>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</si>
  <si>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</si>
  <si>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</si>
  <si>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</si>
  <si>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</si>
  <si>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</si>
  <si>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</si>
  <si>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</si>
  <si>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</si>
  <si>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</si>
  <si>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</si>
  <si>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</si>
  <si>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</si>
  <si>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</si>
  <si>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</si>
  <si>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</si>
  <si>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</si>
  <si>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</si>
  <si>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</si>
  <si>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</si>
  <si>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</si>
  <si>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</si>
  <si>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</si>
  <si>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</si>
  <si>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</si>
  <si>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</si>
  <si>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</si>
  <si>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</si>
  <si>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</si>
  <si>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</si>
  <si>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</si>
  <si>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</si>
  <si>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</si>
  <si>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</si>
  <si>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</si>
  <si>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</si>
  <si>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</si>
  <si>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</si>
  <si>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</si>
  <si>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</si>
  <si>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</si>
  <si>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</si>
  <si>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</si>
  <si>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</si>
  <si>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</si>
  <si>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</si>
  <si>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</si>
  <si>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</si>
  <si>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</si>
  <si>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</si>
  <si>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</si>
  <si>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</si>
  <si>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</si>
  <si>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</si>
  <si>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</si>
  <si>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</si>
  <si>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</si>
  <si>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</si>
  <si>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</si>
  <si>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</si>
  <si>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</si>
  <si>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</si>
  <si>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</si>
  <si>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</si>
  <si>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</si>
  <si>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</si>
  <si>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</si>
  <si>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</si>
  <si>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</si>
  <si>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</si>
  <si>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</si>
  <si>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</si>
  <si>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</si>
  <si>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</si>
  <si>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</si>
  <si>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</si>
  <si>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</si>
  <si>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</si>
  <si>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</si>
  <si>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</si>
  <si>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</si>
  <si>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</si>
  <si>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</si>
  <si>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</si>
  <si>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</si>
  <si>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</si>
  <si>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</si>
  <si>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</si>
  <si>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</si>
  <si>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</si>
  <si>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</si>
  <si>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</si>
  <si>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</si>
  <si>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</si>
  <si>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</si>
  <si>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</si>
  <si>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</si>
  <si>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</si>
  <si>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</si>
  <si>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</si>
  <si>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</si>
  <si>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</si>
  <si>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</si>
  <si>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</si>
  <si>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</si>
  <si>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</si>
  <si>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</si>
  <si>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</si>
  <si>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</si>
  <si>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</si>
  <si>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</si>
  <si>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</si>
  <si>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</si>
  <si>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</si>
  <si>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</si>
  <si>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</si>
  <si>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</si>
  <si>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</si>
  <si>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</si>
  <si>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</si>
  <si>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</si>
  <si>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</si>
  <si>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</si>
  <si>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</si>
  <si>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</si>
  <si>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</si>
  <si>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</si>
  <si>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</si>
  <si>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</si>
  <si>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</si>
  <si>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</si>
  <si>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</si>
  <si>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</si>
  <si>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</si>
  <si>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</si>
  <si>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</si>
  <si>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</si>
  <si>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</si>
  <si>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</si>
  <si>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</si>
  <si>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</si>
  <si>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</si>
  <si>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</si>
  <si>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</si>
  <si>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</si>
  <si>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</si>
  <si>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</si>
  <si>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</si>
  <si>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</si>
  <si>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</si>
  <si>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</si>
  <si>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</si>
  <si>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</si>
  <si>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</si>
  <si>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</si>
  <si>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</si>
  <si>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</si>
  <si>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</si>
  <si>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</si>
  <si>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</si>
  <si>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</si>
  <si>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</si>
  <si>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</si>
  <si>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</si>
  <si>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</si>
  <si>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</si>
  <si>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</si>
  <si>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</si>
  <si>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</si>
  <si>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</si>
  <si>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</si>
  <si>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</si>
  <si>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</si>
  <si>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</si>
  <si>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</si>
  <si>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</si>
  <si>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</si>
  <si>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</si>
  <si>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</si>
  <si>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</si>
  <si>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</si>
  <si>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</si>
  <si>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</si>
  <si>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</si>
  <si>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</si>
  <si>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</si>
  <si>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</si>
  <si>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</si>
  <si>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</si>
  <si>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</si>
  <si>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</si>
  <si>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</si>
  <si>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</si>
  <si>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</si>
  <si>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</si>
  <si>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</si>
  <si>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</si>
  <si>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</si>
  <si>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</si>
  <si>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</si>
  <si>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</si>
  <si>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</si>
  <si>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</si>
  <si>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</si>
  <si>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</si>
  <si>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</si>
  <si>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</si>
  <si>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</si>
  <si>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</si>
  <si>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</si>
  <si>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</si>
  <si>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</si>
  <si>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</si>
  <si>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</si>
  <si>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</si>
  <si>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</si>
  <si>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</si>
  <si>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</si>
  <si>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</si>
  <si>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</si>
  <si>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</si>
  <si>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</si>
  <si>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</si>
  <si>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</si>
  <si>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</si>
  <si>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</si>
  <si>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</si>
  <si>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</si>
  <si>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</si>
  <si>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</si>
  <si>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</si>
  <si>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</si>
  <si>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</si>
  <si>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</si>
  <si>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</si>
  <si>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</si>
  <si>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</si>
  <si>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</si>
  <si>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</si>
  <si>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</si>
  <si>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</si>
  <si>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</si>
  <si>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</si>
  <si>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</si>
  <si>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</si>
  <si>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</si>
  <si>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</si>
  <si>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</si>
  <si>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</si>
  <si>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</si>
  <si>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</si>
  <si>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</si>
  <si>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</si>
  <si>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</si>
  <si>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</si>
  <si>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</si>
  <si>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</si>
  <si>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</si>
  <si>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</si>
  <si>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</si>
  <si>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</si>
  <si>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</si>
  <si>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</si>
  <si>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</si>
  <si>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</si>
  <si>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</si>
  <si>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</si>
  <si>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</si>
  <si>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</si>
  <si>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</si>
  <si>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</si>
  <si>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</si>
  <si>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</si>
  <si>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</si>
  <si>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</si>
  <si>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</si>
  <si>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</si>
  <si>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</si>
  <si>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</si>
  <si>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</si>
  <si>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</si>
  <si>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</si>
  <si>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</si>
  <si>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</si>
  <si>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</si>
  <si>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</si>
  <si>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</si>
  <si>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</si>
  <si>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</si>
  <si>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</si>
  <si>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</si>
  <si>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</si>
  <si>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</si>
  <si>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</si>
  <si>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</si>
  <si>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</si>
  <si>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</si>
  <si>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</si>
  <si>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</si>
  <si>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</si>
  <si>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</si>
  <si>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</si>
  <si>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</si>
  <si>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</si>
  <si>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</si>
  <si>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</si>
  <si>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</si>
  <si>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</si>
  <si>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</si>
  <si>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</si>
  <si>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</si>
  <si>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</si>
  <si>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</si>
  <si>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</si>
  <si>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</si>
  <si>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</si>
  <si>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</si>
  <si>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</si>
  <si>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</si>
  <si>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</si>
  <si>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</si>
  <si>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</si>
  <si>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</si>
  <si>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</si>
  <si>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</si>
  <si>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</si>
  <si>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</si>
  <si>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</si>
  <si>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</si>
  <si>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</si>
  <si>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</si>
  <si>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</si>
  <si>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</si>
  <si>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</si>
  <si>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</si>
  <si>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</si>
  <si>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</si>
  <si>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</si>
  <si>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</si>
  <si>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</si>
  <si>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</si>
  <si>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</si>
  <si>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</si>
  <si>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</si>
  <si>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</si>
  <si>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</si>
  <si>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</si>
  <si>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</si>
  <si>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</si>
  <si>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</si>
  <si>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</si>
  <si>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</si>
  <si>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</si>
  <si>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</si>
  <si>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</si>
  <si>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</si>
  <si>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</si>
  <si>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</si>
  <si>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</si>
  <si>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</si>
  <si>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</si>
  <si>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</si>
  <si>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</si>
  <si>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</si>
  <si>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</si>
  <si>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</si>
  <si>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</si>
  <si>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</si>
  <si>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</si>
  <si>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</si>
  <si>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</si>
  <si>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</si>
  <si>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</si>
  <si>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</si>
  <si>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</si>
  <si>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</si>
  <si>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</si>
  <si>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</si>
  <si>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</si>
  <si>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</si>
  <si>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</si>
  <si>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</si>
  <si>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</si>
  <si>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</si>
  <si>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</si>
  <si>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</si>
  <si>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</si>
  <si>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</si>
  <si>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</si>
  <si>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</si>
  <si>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</si>
  <si>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</si>
  <si>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</si>
  <si>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</si>
  <si>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</si>
  <si>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</si>
  <si>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</si>
  <si>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</si>
  <si>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</si>
  <si>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</si>
  <si>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</si>
  <si>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</si>
  <si>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</si>
  <si>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</si>
  <si>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</si>
  <si>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</si>
  <si>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</si>
  <si>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</si>
  <si>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</si>
  <si>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</si>
  <si>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</si>
  <si>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</si>
  <si>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</si>
  <si>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</si>
  <si>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</si>
  <si>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</si>
  <si>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</si>
  <si>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</si>
  <si>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</si>
  <si>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</si>
  <si>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</si>
  <si>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</si>
  <si>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</si>
  <si>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</si>
  <si>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</si>
  <si>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</si>
  <si>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</si>
  <si>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</si>
  <si>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</si>
  <si>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</si>
  <si>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</si>
  <si>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</si>
  <si>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</si>
  <si>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</si>
  <si>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</si>
  <si>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</si>
  <si>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</si>
  <si>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</si>
  <si>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</si>
  <si>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</si>
  <si>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</si>
  <si>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</si>
  <si>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</si>
  <si>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</si>
  <si>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</si>
  <si>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</si>
  <si>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</si>
  <si>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</si>
  <si>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</si>
  <si>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</si>
  <si>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</si>
  <si>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</si>
  <si>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</si>
  <si>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</si>
  <si>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</si>
  <si>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</si>
  <si>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</si>
  <si>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</si>
  <si>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</si>
  <si>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</si>
  <si>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</si>
  <si>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</si>
  <si>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</si>
  <si>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</si>
  <si>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</si>
  <si>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</si>
  <si>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</si>
  <si>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</si>
  <si>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</si>
  <si>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</si>
  <si>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</si>
  <si>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</si>
  <si>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</si>
  <si>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</si>
  <si>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</si>
  <si>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</si>
  <si>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</si>
  <si>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</si>
  <si>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</si>
  <si>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</si>
  <si>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</si>
  <si>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</si>
  <si>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</si>
  <si>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</si>
  <si>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</si>
  <si>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</si>
  <si>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</si>
  <si>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</si>
  <si>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</si>
  <si>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</si>
  <si>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</si>
  <si>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</si>
  <si>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</si>
  <si>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</si>
  <si>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</si>
  <si>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</si>
  <si>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</si>
  <si>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</si>
  <si>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</si>
  <si>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</si>
  <si>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</si>
  <si>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</si>
  <si>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</si>
  <si>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</si>
  <si>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</si>
  <si>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</si>
  <si>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</si>
  <si>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</si>
  <si>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</si>
  <si>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</si>
  <si>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</si>
  <si>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</si>
  <si>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</si>
  <si>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</si>
  <si>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</si>
  <si>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</si>
  <si>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</si>
  <si>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</si>
  <si>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</si>
  <si>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</si>
  <si>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</si>
  <si>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</si>
  <si>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</si>
  <si>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</si>
  <si>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</si>
  <si>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</si>
  <si>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</si>
  <si>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</si>
  <si>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</si>
  <si>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</si>
  <si>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</si>
  <si>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</si>
  <si>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</si>
  <si>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</si>
  <si>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</si>
  <si>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</si>
  <si>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</si>
  <si>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</si>
  <si>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</si>
  <si>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</si>
  <si>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</si>
  <si>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</si>
  <si>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</si>
  <si>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</si>
  <si>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</si>
  <si>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</si>
  <si>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</si>
  <si>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</si>
  <si>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</si>
  <si>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</si>
  <si>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</si>
  <si>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</si>
  <si>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</si>
  <si>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</si>
  <si>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</si>
  <si>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</si>
  <si>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</si>
  <si>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</si>
  <si>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</si>
  <si>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</si>
  <si>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</si>
  <si>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</si>
  <si>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</si>
  <si>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</si>
  <si>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</si>
  <si>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</si>
  <si>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</si>
  <si>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</si>
  <si>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</si>
  <si>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</si>
  <si>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</si>
  <si>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</si>
  <si>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</si>
  <si>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</si>
  <si>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</si>
  <si>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</si>
  <si>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</si>
  <si>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</si>
  <si>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</si>
  <si>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</si>
  <si>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</si>
  <si>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</si>
  <si>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</si>
  <si>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</si>
  <si>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</si>
  <si>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</si>
  <si>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</si>
  <si>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</si>
  <si>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</si>
  <si>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</si>
  <si>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</si>
  <si>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</si>
  <si>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</si>
  <si>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</si>
  <si>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</si>
  <si>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</si>
  <si>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</si>
  <si>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</si>
  <si>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</si>
  <si>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</si>
  <si>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</si>
  <si>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</si>
  <si>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</si>
  <si>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</si>
  <si>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</si>
  <si>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</si>
  <si>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</si>
  <si>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</si>
  <si>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</si>
  <si>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</si>
  <si>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</si>
  <si>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</si>
  <si>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</si>
  <si>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</si>
  <si>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</si>
  <si>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</si>
  <si>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</si>
  <si>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</si>
  <si>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</si>
  <si>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</si>
  <si>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</si>
  <si>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</si>
  <si>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</si>
  <si>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</si>
  <si>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</si>
  <si>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</si>
  <si>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</si>
  <si>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</si>
  <si>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</si>
  <si>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</si>
  <si>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</si>
  <si>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</si>
  <si>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</si>
  <si>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</si>
  <si>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</si>
  <si>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</si>
  <si>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</si>
  <si>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</si>
  <si>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</si>
  <si>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</si>
  <si>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</si>
  <si>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</si>
  <si>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</si>
  <si>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</si>
  <si>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</si>
  <si>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</si>
  <si>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</si>
  <si>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</si>
  <si>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</si>
  <si>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</si>
  <si>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</si>
  <si>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</si>
  <si>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</si>
  <si>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</si>
  <si>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</si>
  <si>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</si>
  <si>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</si>
  <si>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</si>
  <si>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</si>
  <si>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</si>
  <si>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</si>
  <si>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</si>
  <si>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</si>
  <si>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</si>
  <si>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</si>
  <si>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</si>
  <si>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</si>
  <si>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</si>
  <si>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</si>
  <si>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</si>
  <si>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</si>
  <si>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</si>
  <si>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</si>
  <si>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</si>
  <si>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</si>
  <si>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</si>
  <si>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</si>
  <si>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</si>
  <si>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</si>
  <si>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</si>
  <si>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</si>
  <si>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</si>
  <si>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</si>
  <si>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</si>
  <si>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</si>
  <si>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</si>
  <si>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</si>
  <si>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</si>
  <si>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</si>
  <si>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</si>
  <si>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</si>
  <si>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</si>
  <si>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</si>
  <si>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</si>
  <si>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</si>
  <si>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</si>
  <si>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</si>
  <si>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</si>
  <si>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</si>
  <si>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</si>
  <si>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</si>
  <si>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</si>
  <si>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</si>
  <si>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</si>
  <si>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</si>
  <si>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</si>
  <si>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</si>
  <si>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</si>
  <si>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</si>
  <si>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</si>
  <si>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</si>
  <si>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</si>
  <si>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</si>
  <si>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</si>
  <si>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</si>
  <si>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</si>
  <si>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</si>
  <si>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</si>
  <si>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</si>
  <si>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</si>
  <si>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</si>
  <si>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</si>
  <si>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</si>
  <si>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</si>
  <si>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</si>
  <si>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</si>
  <si>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</si>
  <si>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</si>
  <si>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</si>
  <si>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</si>
  <si>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</si>
  <si>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</si>
  <si>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</si>
  <si>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</si>
  <si>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</si>
  <si>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</si>
  <si>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</si>
  <si>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</si>
  <si>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</si>
  <si>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</si>
  <si>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</si>
  <si>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</si>
  <si>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</si>
  <si>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</si>
  <si>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</si>
  <si>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</si>
  <si>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</si>
  <si>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</si>
  <si>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</si>
  <si>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</si>
  <si>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</si>
  <si>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</si>
  <si>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</si>
  <si>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</si>
  <si>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</si>
  <si>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</si>
  <si>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</si>
  <si>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</si>
  <si>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</si>
  <si>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</si>
  <si>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</si>
  <si>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</si>
  <si>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</si>
  <si>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</si>
  <si>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</si>
  <si>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</si>
  <si>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</si>
  <si>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</si>
  <si>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</si>
  <si>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</si>
  <si>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</si>
  <si>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</si>
  <si>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</si>
  <si>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</si>
  <si>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</si>
  <si>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</si>
  <si>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</si>
  <si>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</si>
  <si>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</si>
  <si>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</si>
  <si>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</si>
  <si>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</si>
  <si>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</si>
  <si>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</si>
  <si>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</si>
  <si>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</si>
  <si>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</si>
  <si>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</si>
  <si>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</si>
  <si>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</si>
  <si>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</si>
  <si>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</si>
  <si>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</si>
  <si>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</si>
  <si>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</si>
  <si>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</si>
  <si>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</si>
  <si>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</si>
  <si>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</si>
  <si>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</si>
  <si>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</si>
  <si>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</si>
  <si>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</si>
  <si>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</si>
  <si>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</si>
  <si>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</si>
  <si>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</si>
  <si>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</si>
  <si>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</si>
  <si>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</si>
  <si>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</si>
  <si>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</si>
  <si>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</si>
  <si>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</si>
  <si>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</si>
  <si>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</si>
  <si>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</si>
  <si>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</si>
  <si>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</si>
  <si>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</si>
  <si>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</si>
  <si>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</si>
  <si>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</si>
  <si>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</si>
  <si>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</si>
  <si>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</si>
  <si>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</si>
  <si>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</si>
  <si>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</si>
  <si>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</si>
  <si>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</si>
  <si>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</si>
  <si>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</si>
  <si>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</si>
  <si>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</si>
  <si>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</si>
  <si>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</si>
  <si>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</si>
  <si>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</si>
  <si>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</si>
  <si>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</si>
  <si>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</si>
  <si>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</si>
  <si>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</si>
  <si>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</si>
  <si>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</si>
  <si>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</si>
  <si>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</si>
  <si>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</si>
  <si>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</si>
  <si>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</si>
  <si>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</si>
  <si>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</si>
  <si>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</si>
  <si>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</si>
  <si>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</si>
  <si>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</si>
  <si>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</si>
  <si>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</si>
  <si>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</si>
  <si>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</si>
  <si>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</si>
  <si>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</si>
  <si>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</si>
  <si>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</si>
  <si>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</si>
  <si>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</si>
  <si>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</si>
  <si>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</si>
  <si>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</si>
  <si>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</si>
  <si>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</si>
  <si>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</si>
  <si>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</si>
  <si>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</si>
  <si>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</si>
  <si>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</si>
  <si>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</si>
  <si>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</si>
  <si>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</si>
  <si>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</si>
  <si>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</si>
  <si>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</si>
  <si>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</si>
  <si>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</si>
  <si>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</si>
  <si>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</si>
  <si>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</si>
  <si>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</si>
  <si>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</si>
  <si>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</si>
  <si>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</si>
  <si>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</si>
  <si>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</si>
  <si>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</si>
  <si>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</si>
  <si>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</si>
  <si>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</si>
  <si>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</si>
  <si>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</si>
  <si>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</si>
  <si>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</si>
  <si>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</si>
  <si>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</si>
  <si>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</si>
  <si>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</si>
  <si>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</si>
  <si>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</si>
  <si>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</si>
  <si>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</si>
  <si>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</si>
  <si>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</si>
  <si>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</si>
  <si>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</si>
  <si>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</si>
  <si>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</si>
  <si>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</si>
  <si>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</si>
  <si>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</si>
  <si>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</si>
  <si>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</si>
  <si>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</si>
  <si>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</si>
  <si>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</si>
  <si>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</si>
  <si>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</si>
  <si>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</si>
  <si>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</si>
  <si>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</si>
  <si>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</si>
  <si>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</si>
  <si>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</si>
  <si>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</si>
  <si>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</si>
  <si>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</si>
  <si>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</si>
  <si>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</si>
  <si>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</si>
  <si>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</si>
  <si>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</si>
  <si>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</si>
  <si>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</si>
  <si>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</si>
  <si>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</si>
  <si>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</si>
  <si>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</si>
  <si>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</si>
  <si>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</si>
  <si>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</si>
  <si>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</si>
  <si>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</si>
  <si>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</si>
  <si>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</si>
  <si>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</si>
  <si>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</si>
  <si>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</si>
  <si>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</si>
  <si>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</si>
  <si>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</si>
  <si>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</si>
  <si>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</si>
  <si>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</si>
  <si>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</si>
  <si>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</si>
  <si>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</si>
  <si>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</si>
  <si>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</si>
  <si>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</si>
  <si>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</si>
  <si>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</si>
  <si>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</si>
  <si>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</si>
  <si>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</si>
  <si>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</si>
  <si>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</si>
  <si>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</si>
  <si>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</si>
  <si>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</si>
  <si>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</si>
  <si>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</si>
  <si>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</si>
  <si>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</si>
  <si>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</si>
  <si>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</si>
  <si>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</si>
  <si>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</si>
  <si>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</si>
  <si>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</si>
  <si>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</si>
  <si>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</si>
  <si>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</si>
  <si>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</si>
  <si>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</si>
  <si>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</si>
  <si>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</si>
  <si>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</si>
  <si>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</si>
  <si>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</si>
  <si>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</si>
  <si>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</si>
  <si>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</si>
  <si>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</si>
  <si>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</si>
  <si>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</si>
  <si>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</si>
  <si>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</si>
  <si>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</si>
  <si>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</si>
  <si>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</si>
  <si>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</si>
  <si>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</si>
  <si>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</si>
  <si>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</si>
  <si>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</si>
  <si>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</si>
  <si>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</si>
  <si>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</si>
  <si>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</si>
  <si>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</si>
  <si>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</si>
  <si>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</si>
  <si>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</si>
  <si>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</si>
  <si>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</si>
  <si>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</si>
  <si>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</si>
  <si>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</si>
  <si>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</si>
  <si>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</si>
  <si>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</si>
  <si>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</si>
  <si>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</si>
  <si>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</si>
  <si>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</si>
  <si>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</si>
  <si>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</si>
  <si>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</si>
  <si>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</si>
  <si>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</si>
  <si>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</si>
  <si>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</si>
  <si>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</si>
  <si>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</si>
  <si>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</si>
  <si>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</si>
  <si>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</si>
  <si>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</si>
  <si>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</si>
  <si>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</si>
  <si>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</si>
  <si>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</si>
  <si>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</si>
  <si>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</si>
  <si>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</si>
  <si>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</si>
  <si>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</si>
  <si>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</si>
  <si>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</si>
  <si>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</si>
  <si>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</si>
  <si>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</si>
  <si>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</si>
  <si>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</si>
  <si>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</si>
  <si>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</si>
  <si>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</si>
  <si>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</si>
  <si>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</si>
  <si>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</si>
  <si>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</si>
  <si>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</si>
  <si>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</si>
  <si>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</si>
  <si>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</si>
  <si>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</si>
  <si>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</si>
  <si>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</si>
  <si>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</si>
  <si>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</si>
  <si>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</si>
  <si>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</si>
  <si>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</si>
  <si>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</si>
  <si>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</si>
  <si>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</si>
  <si>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</si>
  <si>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</si>
  <si>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</si>
  <si>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</si>
  <si>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</si>
  <si>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</si>
  <si>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</si>
  <si>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</si>
  <si>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</si>
  <si>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</si>
  <si>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</si>
  <si>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</si>
  <si>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</si>
  <si>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</si>
  <si>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</si>
  <si>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</si>
  <si>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</si>
  <si>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</si>
  <si>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</si>
  <si>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</si>
  <si>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</si>
  <si>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</si>
  <si>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</si>
  <si>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</si>
  <si>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</si>
  <si>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</si>
  <si>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</si>
  <si>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</si>
  <si>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</si>
  <si>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</si>
  <si>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</si>
  <si>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</si>
  <si>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</si>
  <si>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</si>
  <si>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</si>
  <si>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</si>
  <si>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</si>
  <si>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</si>
  <si>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</si>
  <si>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</si>
  <si>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</si>
  <si>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</si>
  <si>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</si>
  <si>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</si>
  <si>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</si>
  <si>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</si>
  <si>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</si>
  <si>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</si>
  <si>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</si>
  <si>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</si>
  <si>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</si>
  <si>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</si>
  <si>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</si>
  <si>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</si>
  <si>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</si>
  <si>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</si>
  <si>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</si>
  <si>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</si>
  <si>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</si>
  <si>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</si>
  <si>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</si>
  <si>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</si>
  <si>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</si>
  <si>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</si>
  <si>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</si>
  <si>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</si>
  <si>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</si>
  <si>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</si>
  <si>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</si>
  <si>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</si>
  <si>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</si>
  <si>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</si>
  <si>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</si>
  <si>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</si>
  <si>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</si>
  <si>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</si>
  <si>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</si>
  <si>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</si>
  <si>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</si>
  <si>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</si>
  <si>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</si>
  <si>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</si>
  <si>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</si>
  <si>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</si>
  <si>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</si>
  <si>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</si>
  <si>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</si>
  <si>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</si>
  <si>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</si>
  <si>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</si>
  <si>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</si>
  <si>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</si>
  <si>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</si>
  <si>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</si>
  <si>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</si>
  <si>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</si>
  <si>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</si>
  <si>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</si>
  <si>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</si>
  <si>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</si>
  <si>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</si>
  <si>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</si>
  <si>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</si>
  <si>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</si>
  <si>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</si>
  <si>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</si>
  <si>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</si>
  <si>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</si>
  <si>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</si>
  <si>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</si>
  <si>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</si>
  <si>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</si>
  <si>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</si>
  <si>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</si>
  <si>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</si>
  <si>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</si>
  <si>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</si>
  <si>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</si>
  <si>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</si>
  <si>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</si>
  <si>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</si>
  <si>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</si>
  <si>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</si>
  <si>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</si>
  <si>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</si>
  <si>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</si>
  <si>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</si>
  <si>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</si>
  <si>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</si>
  <si>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</si>
  <si>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</si>
  <si>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</si>
  <si>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</si>
  <si>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</si>
  <si>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</si>
  <si>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</si>
  <si>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</si>
  <si>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</si>
  <si>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</si>
  <si>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</si>
  <si>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</si>
  <si>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</si>
  <si>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</si>
  <si>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</si>
  <si>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</si>
  <si>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</si>
  <si>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</si>
  <si>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</si>
  <si>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</si>
  <si>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</si>
  <si>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</si>
  <si>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</si>
  <si>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</si>
  <si>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</si>
  <si>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</si>
  <si>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</si>
  <si>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</si>
  <si>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</si>
  <si>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</si>
  <si>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</si>
  <si>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</si>
  <si>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</si>
  <si>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</si>
  <si>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</si>
  <si>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</si>
  <si>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</si>
  <si>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</si>
  <si>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</si>
  <si>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</si>
  <si>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</si>
  <si>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</si>
  <si>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</si>
  <si>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</si>
  <si>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</si>
  <si>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</si>
  <si>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</si>
  <si>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</si>
  <si>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</si>
  <si>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</si>
  <si>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</si>
  <si>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</si>
  <si>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</si>
  <si>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</si>
  <si>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</si>
  <si>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</si>
  <si>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</si>
  <si>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</si>
  <si>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</si>
  <si>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</si>
  <si>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</si>
  <si>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</si>
  <si>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</si>
  <si>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</si>
  <si>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</si>
  <si>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</si>
  <si>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</si>
  <si>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</si>
  <si>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</si>
  <si>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</si>
  <si>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</si>
  <si>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</si>
  <si>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</si>
  <si>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</si>
  <si>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</si>
  <si>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</si>
  <si>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</si>
  <si>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</si>
  <si>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</si>
  <si>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</si>
  <si>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</si>
  <si>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</si>
  <si>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</si>
  <si>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</si>
  <si>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</si>
  <si>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</si>
  <si>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</si>
  <si>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</si>
  <si>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</si>
  <si>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</si>
  <si>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</si>
  <si>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</si>
  <si>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</si>
  <si>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</si>
  <si>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</si>
  <si>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</si>
  <si>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</si>
  <si>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</si>
  <si>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</si>
  <si>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</si>
  <si>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</si>
  <si>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</si>
  <si>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</si>
  <si>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</si>
  <si>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</si>
  <si>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</si>
  <si>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</si>
  <si>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</si>
  <si>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</si>
  <si>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</si>
  <si>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</si>
  <si>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</si>
  <si>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</si>
  <si>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</si>
  <si>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</si>
  <si>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</si>
  <si>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</si>
  <si>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</si>
  <si>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</si>
  <si>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</si>
  <si>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</si>
  <si>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</si>
  <si>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</si>
  <si>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</si>
  <si>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</si>
  <si>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</si>
  <si>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</si>
  <si>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</si>
  <si>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</si>
  <si>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</si>
  <si>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</si>
  <si>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</si>
  <si>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</si>
  <si>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</si>
  <si>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</si>
  <si>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</si>
  <si>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</si>
  <si>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</si>
  <si>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</si>
  <si>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</si>
  <si>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</si>
  <si>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</si>
  <si>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</si>
  <si>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</si>
  <si>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</si>
  <si>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</si>
  <si>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</si>
  <si>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</si>
  <si>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</si>
  <si>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</si>
  <si>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</si>
  <si>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</si>
  <si>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</si>
  <si>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</si>
  <si>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</si>
  <si>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</si>
  <si>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</si>
  <si>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</si>
  <si>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</si>
  <si>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</si>
  <si>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</si>
  <si>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</si>
  <si>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</si>
  <si>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</si>
  <si>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</si>
  <si>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</si>
  <si>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</si>
  <si>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</si>
  <si>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</si>
  <si>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</si>
  <si>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</si>
  <si>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</si>
  <si>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</si>
  <si>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</si>
  <si>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</si>
  <si>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</si>
  <si>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</si>
  <si>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</si>
  <si>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</si>
  <si>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</si>
  <si>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</si>
  <si>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</si>
  <si>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</si>
  <si>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</si>
  <si>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</si>
  <si>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</si>
  <si>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</si>
  <si>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</si>
  <si>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</si>
  <si>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</si>
  <si>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</si>
  <si>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</si>
  <si>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</si>
  <si>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</si>
  <si>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</si>
  <si>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</si>
  <si>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</si>
  <si>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</si>
  <si>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</si>
  <si>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</si>
  <si>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</si>
  <si>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</si>
  <si>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</si>
  <si>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</si>
  <si>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</si>
  <si>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</si>
  <si>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</si>
  <si>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</si>
  <si>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</si>
  <si>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</si>
  <si>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</si>
  <si>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</si>
  <si>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</si>
  <si>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</si>
  <si>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</si>
  <si>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</si>
  <si>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</si>
  <si>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</si>
  <si>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</si>
  <si>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</si>
  <si>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</si>
  <si>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</si>
  <si>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</si>
  <si>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</si>
  <si>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</si>
  <si>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</si>
  <si>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</si>
  <si>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</si>
  <si>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</si>
  <si>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</si>
  <si>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</si>
  <si>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</si>
  <si>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</si>
  <si>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</si>
  <si>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</si>
  <si>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</si>
  <si>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</si>
  <si>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</si>
  <si>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</si>
  <si>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</si>
  <si>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</si>
  <si>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</si>
  <si>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</si>
  <si>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</si>
  <si>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</si>
  <si>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</si>
  <si>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</si>
  <si>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</si>
  <si>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</si>
  <si>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</si>
  <si>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</si>
  <si>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</si>
  <si>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</si>
  <si>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</si>
  <si>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</si>
  <si>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</si>
  <si>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</si>
  <si>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</si>
  <si>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</si>
  <si>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</si>
  <si>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</si>
  <si>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</si>
  <si>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</si>
  <si>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</si>
  <si>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</si>
  <si>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</si>
  <si>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</si>
  <si>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</si>
  <si>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</si>
  <si>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</si>
  <si>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</si>
  <si>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</si>
  <si>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</si>
  <si>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</si>
  <si>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</si>
  <si>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</si>
  <si>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</si>
  <si>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</si>
  <si>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</si>
  <si>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</si>
  <si>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</si>
  <si>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</si>
  <si>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</si>
  <si>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</si>
  <si>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</si>
  <si>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</si>
  <si>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</si>
  <si>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</si>
  <si>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</si>
  <si>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</si>
  <si>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</si>
  <si>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</si>
  <si>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</si>
  <si>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</si>
  <si>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</si>
  <si>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</si>
  <si>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</si>
  <si>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</si>
  <si>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</si>
  <si>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</si>
  <si>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</si>
  <si>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</si>
  <si>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</si>
  <si>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</si>
  <si>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</si>
  <si>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</si>
  <si>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</si>
  <si>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</si>
  <si>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</si>
  <si>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</si>
  <si>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</si>
  <si>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</si>
  <si>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</si>
  <si>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</si>
  <si>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</si>
  <si>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</si>
  <si>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</si>
  <si>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</si>
  <si>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</si>
  <si>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</si>
  <si>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</si>
  <si>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</si>
  <si>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</si>
  <si>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</si>
  <si>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</si>
  <si>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</si>
  <si>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</si>
  <si>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</si>
  <si>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</si>
  <si>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</si>
  <si>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</si>
  <si>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</si>
  <si>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</si>
  <si>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</si>
  <si>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</si>
  <si>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</si>
  <si>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</si>
  <si>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</si>
  <si>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</si>
  <si>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</si>
  <si>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</si>
  <si>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</si>
  <si>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</si>
  <si>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</si>
  <si>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</si>
  <si>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</si>
  <si>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</si>
  <si>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</si>
  <si>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</si>
  <si>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</si>
  <si>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</si>
  <si>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</si>
  <si>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</si>
  <si>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</si>
  <si>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</si>
  <si>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</si>
  <si>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</si>
  <si>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</si>
  <si>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</si>
  <si>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</si>
  <si>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</si>
  <si>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</si>
  <si>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</si>
  <si>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</si>
  <si>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</si>
  <si>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</si>
  <si>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</si>
  <si>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</si>
  <si>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</si>
  <si>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</si>
  <si>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</si>
  <si>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</si>
  <si>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</si>
  <si>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</si>
  <si>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</si>
  <si>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</si>
  <si>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</si>
  <si>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</si>
  <si>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</si>
  <si>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</si>
  <si>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</si>
  <si>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</si>
  <si>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</si>
  <si>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</si>
  <si>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</si>
  <si>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</si>
  <si>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</si>
  <si>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</si>
  <si>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</si>
  <si>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</si>
  <si>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</si>
  <si>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</si>
  <si>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</si>
  <si>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</si>
  <si>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</si>
  <si>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</si>
  <si>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</si>
  <si>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</si>
  <si>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</si>
  <si>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</si>
  <si>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</si>
  <si>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</si>
  <si>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</si>
  <si>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</si>
  <si>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</si>
  <si>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</si>
  <si>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</si>
  <si>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</si>
  <si>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</si>
  <si>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</si>
  <si>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</si>
  <si>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</si>
  <si>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</si>
  <si>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</si>
  <si>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</si>
  <si>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</si>
  <si>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</si>
  <si>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</si>
  <si>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</si>
  <si>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</si>
  <si>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</si>
  <si>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</si>
  <si>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</si>
  <si>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</si>
  <si>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</si>
  <si>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</si>
  <si>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</si>
  <si>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</si>
  <si>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</si>
  <si>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</si>
  <si>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</si>
  <si>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</si>
  <si>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</si>
  <si>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</si>
  <si>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</si>
  <si>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</si>
  <si>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</si>
  <si>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</si>
  <si>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</si>
  <si>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</si>
  <si>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</si>
  <si>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</si>
  <si>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</si>
  <si>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</si>
  <si>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</si>
  <si>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</si>
  <si>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</si>
  <si>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</si>
  <si>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</si>
  <si>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</si>
  <si>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</si>
  <si>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</si>
  <si>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</si>
  <si>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</si>
  <si>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</si>
  <si>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</si>
  <si>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</si>
  <si>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</si>
  <si>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</si>
  <si>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</si>
  <si>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</si>
  <si>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</si>
  <si>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</si>
  <si>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</si>
  <si>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</si>
  <si>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</si>
  <si>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</si>
  <si>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</si>
  <si>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</si>
  <si>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</si>
  <si>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</si>
  <si>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</si>
  <si>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</si>
  <si>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</si>
  <si>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</si>
  <si>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</si>
  <si>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</si>
  <si>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</si>
  <si>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</si>
  <si>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</si>
  <si>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</si>
  <si>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</si>
  <si>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</si>
  <si>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</si>
  <si>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</si>
  <si>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</si>
  <si>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</si>
  <si>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</si>
  <si>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</si>
  <si>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</si>
  <si>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</si>
  <si>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</si>
  <si>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</si>
  <si>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</si>
  <si>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</si>
  <si>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</si>
  <si>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</si>
  <si>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</si>
  <si>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</si>
  <si>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</si>
  <si>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</si>
  <si>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</si>
  <si>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</si>
  <si>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</si>
  <si>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</si>
  <si>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</si>
  <si>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</si>
  <si>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</si>
  <si>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</si>
  <si>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</si>
  <si>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</si>
  <si>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</si>
  <si>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</si>
  <si>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</si>
  <si>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</si>
  <si>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</si>
  <si>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</si>
  <si>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</si>
  <si>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</si>
  <si>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</si>
  <si>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</si>
  <si>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</si>
  <si>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</si>
  <si>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</si>
  <si>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</si>
  <si>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</si>
  <si>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</si>
  <si>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</si>
  <si>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</si>
  <si>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</si>
  <si>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</si>
  <si>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</si>
  <si>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</si>
  <si>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</si>
  <si>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</si>
  <si>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</si>
  <si>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</si>
  <si>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</si>
  <si>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</si>
  <si>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</si>
  <si>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</si>
  <si>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</si>
  <si>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</si>
  <si>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</si>
  <si>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</si>
  <si>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</si>
  <si>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</si>
  <si>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</si>
  <si>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</si>
  <si>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</si>
  <si>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</si>
  <si>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</si>
  <si>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</si>
  <si>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</si>
  <si>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</si>
  <si>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</si>
  <si>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</si>
  <si>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</si>
  <si>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</si>
  <si>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</si>
  <si>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</si>
  <si>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</si>
  <si>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</si>
  <si>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</si>
  <si>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</si>
  <si>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</si>
  <si>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</si>
  <si>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</si>
  <si>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</si>
  <si>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</si>
  <si>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</si>
  <si>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</si>
  <si>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</si>
  <si>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</si>
  <si>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</si>
  <si>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</si>
  <si>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</si>
  <si>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</si>
  <si>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</si>
  <si>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</si>
  <si>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</si>
  <si>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</si>
  <si>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</si>
  <si>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</si>
  <si>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</si>
  <si>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</si>
  <si>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</si>
  <si>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</si>
  <si>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</si>
  <si>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</si>
  <si>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</si>
  <si>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</si>
  <si>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</si>
  <si>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</si>
  <si>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</si>
  <si>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</si>
  <si>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</si>
  <si>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</si>
  <si>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</si>
  <si>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</si>
  <si>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</si>
  <si>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</si>
  <si>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</si>
  <si>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</si>
  <si>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</si>
  <si>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</si>
  <si>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</si>
  <si>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</si>
  <si>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</si>
  <si>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</si>
  <si>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</si>
  <si>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</si>
  <si>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</si>
  <si>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</si>
  <si>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</si>
  <si>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</si>
  <si>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</si>
  <si>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</si>
  <si>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</si>
  <si>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</si>
  <si>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</si>
  <si>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</si>
  <si>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</si>
  <si>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</si>
  <si>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</si>
  <si>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</si>
  <si>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</si>
  <si>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</si>
  <si>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</si>
  <si>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</si>
  <si>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</si>
  <si>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</si>
  <si>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</si>
  <si>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</si>
  <si>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</si>
  <si>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</si>
  <si>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</si>
  <si>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</si>
  <si>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</si>
  <si>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</si>
  <si>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</si>
  <si>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</si>
  <si>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</si>
  <si>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</si>
  <si>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</si>
  <si>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</si>
  <si>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</si>
  <si>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</si>
  <si>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</si>
  <si>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</si>
  <si>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</si>
  <si>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</si>
  <si>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</si>
  <si>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</si>
  <si>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</si>
  <si>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</si>
  <si>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</si>
  <si>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</si>
  <si>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</si>
  <si>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</si>
  <si>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</si>
  <si>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</si>
  <si>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</si>
  <si>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</si>
  <si>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</si>
  <si>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</si>
  <si>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</si>
  <si>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</si>
  <si>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</si>
  <si>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</si>
  <si>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</si>
  <si>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</si>
  <si>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</si>
  <si>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</si>
  <si>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</si>
  <si>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</si>
  <si>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</si>
  <si>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</si>
  <si>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</si>
  <si>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</si>
  <si>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</si>
  <si>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</si>
  <si>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</si>
  <si>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</si>
  <si>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</si>
  <si>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</si>
  <si>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</si>
  <si>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</si>
  <si>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</si>
  <si>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</si>
  <si>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</si>
  <si>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</si>
  <si>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</si>
  <si>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</si>
  <si>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</si>
  <si>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</si>
  <si>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</si>
  <si>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</si>
  <si>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</si>
  <si>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</si>
  <si>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</si>
  <si>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</si>
  <si>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</si>
  <si>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</si>
  <si>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</si>
  <si>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</si>
  <si>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</si>
  <si>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</si>
  <si>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</si>
  <si>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</si>
  <si>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</si>
  <si>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</si>
  <si>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</si>
  <si>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</si>
  <si>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</si>
  <si>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</si>
  <si>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</si>
  <si>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</si>
  <si>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</si>
  <si>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</si>
  <si>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</si>
  <si>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</si>
  <si>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</si>
  <si>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</si>
  <si>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</si>
  <si>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</si>
  <si>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</si>
  <si>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</si>
  <si>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</si>
  <si>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</si>
  <si>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</si>
  <si>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</si>
  <si>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</si>
  <si>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</si>
  <si>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</si>
  <si>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</si>
  <si>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</si>
  <si>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</si>
  <si>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</si>
  <si>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</si>
  <si>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</si>
  <si>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</si>
  <si>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</si>
  <si>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</si>
  <si>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</si>
  <si>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</si>
  <si>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</si>
  <si>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</si>
  <si>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</si>
  <si>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</si>
  <si>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</si>
  <si>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</si>
  <si>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</si>
  <si>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</si>
  <si>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</si>
  <si>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</si>
  <si>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</si>
  <si>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</si>
  <si>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</si>
  <si>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</si>
  <si>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</si>
  <si>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</si>
  <si>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</si>
  <si>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</si>
  <si>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</si>
  <si>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</si>
  <si>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</si>
  <si>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</si>
  <si>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</si>
  <si>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</si>
  <si>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</si>
  <si>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</si>
  <si>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</si>
  <si>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</si>
  <si>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</si>
  <si>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</si>
  <si>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</si>
  <si>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</si>
  <si>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</si>
  <si>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</si>
  <si>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</si>
  <si>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</si>
  <si>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</si>
  <si>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</si>
  <si>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</si>
  <si>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</si>
  <si>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</si>
  <si>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</si>
  <si>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</si>
  <si>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</si>
  <si>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</si>
  <si>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</si>
  <si>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</si>
  <si>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</si>
  <si>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</si>
  <si>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</si>
  <si>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</si>
  <si>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</si>
  <si>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</si>
  <si>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</si>
  <si>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</si>
  <si>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</si>
  <si>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</si>
  <si>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</si>
  <si>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</si>
  <si>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</si>
  <si>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</si>
  <si>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</si>
  <si>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</si>
  <si>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</si>
  <si>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</si>
  <si>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</si>
  <si>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</si>
  <si>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</si>
  <si>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</si>
  <si>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</si>
  <si>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</si>
  <si>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</si>
  <si>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</si>
  <si>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</si>
  <si>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</si>
  <si>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</si>
  <si>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</si>
  <si>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</si>
  <si>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</si>
  <si>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</si>
  <si>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</si>
  <si>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</si>
  <si>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</si>
  <si>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</si>
  <si>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</si>
  <si>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</si>
  <si>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</si>
  <si>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</si>
  <si>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</si>
  <si>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</si>
  <si>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</si>
  <si>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</si>
  <si>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</si>
  <si>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</si>
  <si>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</si>
  <si>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</si>
  <si>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</si>
  <si>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</si>
  <si>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</si>
  <si>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</si>
  <si>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</si>
  <si>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</si>
  <si>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</si>
  <si>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</si>
  <si>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</si>
  <si>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</si>
  <si>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</si>
  <si>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</si>
  <si>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</si>
  <si>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</si>
  <si>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</si>
  <si>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</si>
  <si>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</si>
  <si>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</si>
  <si>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</si>
  <si>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</si>
  <si>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</si>
  <si>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</si>
  <si>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</si>
  <si>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</si>
  <si>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</si>
  <si>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</si>
  <si>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</si>
  <si>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</si>
  <si>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</si>
  <si>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</si>
  <si>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</si>
  <si>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</si>
  <si>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</si>
  <si>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</si>
  <si>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</si>
  <si>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</si>
  <si>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</si>
  <si>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</si>
  <si>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</si>
  <si>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</si>
  <si>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</si>
  <si>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</si>
  <si>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</si>
  <si>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</si>
  <si>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</si>
  <si>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</si>
  <si>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</si>
  <si>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</si>
  <si>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</si>
  <si>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</si>
  <si>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</si>
  <si>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</si>
  <si>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</si>
  <si>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</si>
  <si>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</si>
  <si>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</si>
  <si>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</si>
  <si>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</si>
  <si>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</si>
  <si>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</si>
  <si>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</si>
  <si>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</si>
  <si>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</si>
  <si>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</si>
  <si>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</si>
  <si>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</si>
  <si>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</si>
  <si>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</si>
  <si>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</si>
  <si>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</si>
  <si>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</si>
  <si>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</si>
  <si>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</si>
  <si>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</si>
  <si>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</si>
  <si>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</si>
  <si>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</si>
  <si>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</si>
  <si>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</si>
  <si>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</si>
  <si>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</si>
  <si>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</si>
  <si>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</si>
  <si>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</si>
  <si>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</si>
  <si>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</si>
  <si>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</si>
  <si>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</si>
  <si>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</si>
  <si>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</si>
  <si>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</si>
  <si>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</si>
  <si>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</si>
  <si>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</si>
  <si>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</si>
  <si>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</si>
  <si>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</si>
  <si>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</si>
  <si>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</si>
  <si>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</si>
  <si>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</si>
  <si>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</si>
  <si>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</si>
  <si>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</si>
  <si>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</si>
  <si>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</si>
  <si>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</si>
  <si>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</si>
  <si>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</si>
  <si>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</si>
  <si>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</si>
  <si>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</si>
  <si>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</si>
  <si>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</si>
  <si>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</si>
  <si>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</si>
  <si>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</si>
  <si>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</si>
  <si>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</si>
  <si>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</si>
  <si>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</si>
  <si>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</si>
  <si>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</si>
  <si>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</si>
  <si>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</si>
  <si>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</si>
  <si>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</si>
  <si>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</si>
  <si>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</si>
  <si>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</si>
  <si>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</si>
  <si>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</si>
  <si>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</si>
  <si>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</si>
  <si>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</si>
  <si>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</si>
  <si>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</si>
  <si>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</si>
  <si>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</si>
  <si>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</si>
  <si>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</si>
  <si>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</si>
  <si>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</si>
  <si>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</si>
  <si>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</si>
  <si>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</si>
  <si>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</si>
  <si>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</si>
  <si>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</si>
  <si>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</si>
  <si>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</si>
  <si>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</si>
  <si>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</si>
  <si>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</si>
  <si>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</si>
  <si>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</si>
  <si>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</si>
  <si>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</si>
  <si>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</si>
  <si>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</si>
  <si>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</si>
  <si>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</si>
  <si>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</si>
  <si>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</si>
  <si>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</si>
  <si>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</si>
  <si>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</si>
  <si>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</si>
  <si>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</si>
  <si>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</si>
  <si>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</si>
  <si>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</si>
  <si>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</si>
  <si>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</si>
  <si>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</si>
  <si>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</si>
  <si>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</si>
  <si>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</si>
  <si>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</si>
  <si>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</si>
  <si>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</si>
  <si>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</si>
  <si>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</si>
  <si>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</si>
  <si>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</si>
  <si>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</si>
  <si>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</si>
  <si>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</si>
  <si>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</si>
  <si>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</si>
  <si>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</si>
  <si>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</si>
  <si>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</si>
  <si>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</si>
  <si>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</si>
  <si>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</si>
  <si>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</si>
  <si>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</si>
  <si>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</si>
  <si>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</si>
  <si>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</si>
  <si>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</si>
  <si>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</si>
  <si>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</si>
  <si>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</si>
  <si>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</si>
  <si>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</si>
  <si>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</si>
  <si>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</si>
  <si>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</si>
  <si>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</si>
  <si>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</si>
  <si>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</si>
  <si>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</si>
  <si>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</si>
  <si>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</si>
  <si>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</si>
  <si>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</si>
  <si>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</si>
  <si>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</si>
  <si>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</si>
  <si>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</si>
  <si>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</si>
  <si>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</si>
  <si>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</si>
  <si>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</si>
  <si>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</si>
  <si>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</si>
  <si>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</si>
  <si>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</si>
  <si>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</si>
  <si>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</si>
  <si>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</si>
  <si>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</si>
  <si>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</si>
  <si>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</si>
  <si>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</si>
  <si>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</si>
  <si>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</si>
  <si>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</si>
  <si>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</si>
  <si>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</si>
  <si>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</si>
  <si>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</si>
  <si>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</si>
  <si>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</si>
  <si>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</si>
  <si>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</si>
  <si>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</si>
  <si>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</si>
  <si>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</si>
  <si>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</si>
  <si>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</si>
  <si>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</si>
  <si>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</si>
  <si>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</si>
  <si>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</si>
  <si>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</si>
  <si>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</si>
  <si>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</si>
  <si>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</si>
  <si>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</si>
  <si>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</si>
  <si>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</si>
  <si>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</si>
  <si>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</si>
  <si>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</si>
  <si>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</si>
  <si>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</si>
  <si>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</si>
  <si>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</si>
  <si>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</si>
  <si>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</si>
  <si>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</si>
  <si>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</si>
  <si>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</si>
  <si>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</si>
  <si>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</si>
  <si>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</si>
  <si>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</si>
  <si>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</si>
  <si>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</si>
  <si>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</si>
  <si>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</si>
  <si>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</si>
  <si>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</si>
  <si>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</si>
  <si>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</si>
  <si>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</si>
  <si>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</si>
  <si>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</si>
  <si>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</si>
  <si>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</si>
  <si>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</si>
  <si>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</si>
  <si>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</si>
  <si>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</si>
  <si>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</si>
  <si>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</si>
  <si>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</si>
  <si>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</si>
  <si>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</si>
  <si>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</si>
  <si>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</si>
  <si>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</si>
  <si>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</si>
  <si>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</si>
  <si>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</si>
  <si>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</si>
  <si>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</si>
  <si>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</si>
  <si>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</si>
  <si>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</si>
  <si>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</si>
  <si>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</si>
  <si>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</si>
  <si>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</si>
  <si>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</si>
  <si>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</si>
  <si>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</si>
  <si>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</si>
  <si>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</si>
  <si>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</si>
  <si>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</si>
  <si>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</si>
  <si>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</si>
  <si>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</si>
  <si>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</si>
  <si>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</si>
  <si>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</si>
  <si>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</si>
  <si>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</si>
  <si>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</si>
  <si>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</si>
  <si>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</si>
  <si>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</si>
  <si>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</si>
  <si>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</si>
  <si>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</si>
  <si>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</si>
  <si>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</si>
  <si>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</si>
  <si>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</si>
  <si>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</si>
  <si>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</si>
  <si>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</si>
  <si>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</si>
  <si>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</si>
  <si>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</si>
  <si>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</si>
  <si>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</si>
  <si>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</si>
  <si>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</si>
  <si>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</si>
  <si>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</si>
  <si>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</si>
  <si>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</si>
  <si>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</si>
  <si>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</si>
  <si>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</si>
  <si>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</si>
  <si>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</si>
  <si>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</si>
  <si>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</si>
  <si>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</si>
  <si>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</si>
  <si>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</si>
  <si>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</si>
  <si>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</si>
  <si>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</si>
  <si>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</si>
  <si>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</si>
  <si>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</si>
  <si>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</si>
  <si>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</si>
  <si>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</si>
  <si>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</si>
  <si>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</si>
  <si>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</si>
  <si>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</si>
  <si>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</si>
  <si>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</si>
  <si>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</si>
  <si>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</si>
  <si>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</si>
  <si>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</si>
  <si>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</si>
  <si>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</si>
  <si>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</si>
  <si>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</si>
  <si>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</si>
  <si>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</si>
  <si>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</si>
  <si>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</si>
  <si>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</si>
  <si>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</si>
  <si>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</si>
  <si>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</si>
  <si>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</si>
  <si>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</si>
  <si>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</si>
  <si>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</si>
  <si>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</si>
  <si>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</si>
  <si>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</si>
  <si>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</si>
  <si>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</si>
  <si>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</si>
  <si>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</si>
  <si>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</si>
  <si>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</si>
  <si>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</si>
  <si>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</si>
  <si>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</si>
  <si>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</si>
  <si>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</si>
  <si>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</si>
  <si>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</si>
  <si>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</si>
  <si>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</si>
  <si>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</si>
  <si>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</si>
  <si>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</si>
  <si>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</si>
  <si>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</si>
  <si>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</si>
  <si>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</si>
  <si>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</si>
  <si>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</si>
  <si>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</si>
  <si>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</si>
  <si>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</si>
  <si>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</si>
  <si>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</si>
  <si>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</si>
  <si>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</si>
  <si>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</si>
  <si>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</si>
  <si>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</si>
  <si>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</si>
  <si>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</si>
  <si>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</si>
  <si>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</si>
  <si>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</si>
  <si>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</si>
  <si>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</si>
  <si>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</si>
  <si>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</si>
  <si>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</si>
  <si>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</si>
  <si>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</si>
  <si>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</si>
  <si>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</si>
  <si>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</si>
  <si>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</si>
  <si>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</si>
  <si>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</si>
  <si>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</si>
  <si>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</si>
  <si>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</si>
  <si>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</si>
  <si>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</si>
  <si>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</si>
  <si>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</si>
  <si>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</si>
  <si>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</si>
  <si>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</si>
  <si>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</si>
  <si>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</si>
  <si>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</si>
  <si>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</si>
  <si>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</si>
  <si>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</si>
  <si>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</si>
  <si>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</si>
  <si>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</si>
  <si>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</si>
  <si>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</si>
  <si>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</si>
  <si>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</si>
  <si>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</si>
  <si>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</si>
  <si>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</si>
  <si>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</si>
  <si>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</si>
  <si>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</si>
  <si>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</si>
  <si>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</si>
  <si>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</si>
  <si>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</si>
  <si>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</si>
  <si>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</si>
  <si>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</si>
  <si>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</si>
  <si>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</si>
  <si>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</si>
  <si>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</si>
  <si>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</si>
  <si>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</si>
  <si>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</si>
  <si>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</si>
  <si>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</si>
  <si>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</si>
  <si>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</si>
  <si>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</si>
  <si>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</si>
  <si>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</si>
  <si>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</si>
  <si>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</si>
  <si>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</si>
  <si>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</si>
  <si>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</si>
  <si>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</si>
  <si>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</si>
  <si>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</si>
  <si>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</si>
  <si>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</si>
  <si>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</si>
  <si>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</si>
  <si>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</si>
  <si>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</si>
  <si>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</si>
  <si>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</si>
  <si>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</si>
  <si>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</si>
  <si>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</si>
  <si>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</si>
  <si>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</si>
  <si>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</si>
  <si>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</si>
  <si>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</si>
  <si>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</si>
  <si>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</si>
  <si>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</si>
  <si>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</si>
  <si>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</si>
  <si>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</si>
  <si>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</si>
  <si>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</si>
  <si>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</si>
  <si>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</si>
  <si>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</si>
  <si>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</si>
  <si>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</si>
  <si>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</si>
  <si>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</si>
  <si>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</si>
  <si>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</si>
  <si>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</si>
  <si>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</si>
  <si>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</si>
  <si>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</si>
  <si>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</si>
  <si>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</si>
  <si>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</si>
  <si>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</si>
  <si>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</si>
  <si>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</si>
  <si>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</si>
  <si>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</si>
  <si>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</si>
  <si>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</si>
  <si>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</si>
  <si>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</si>
  <si>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</si>
  <si>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</si>
  <si>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</si>
  <si>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</si>
  <si>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</si>
  <si>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</si>
  <si>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</si>
  <si>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</si>
  <si>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</si>
  <si>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</si>
  <si>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</si>
  <si>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</si>
  <si>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</si>
  <si>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</si>
  <si>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</si>
  <si>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</si>
  <si>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</si>
  <si>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</si>
  <si>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</si>
  <si>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</si>
  <si>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</si>
  <si>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</si>
  <si>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</si>
  <si>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</si>
  <si>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</si>
  <si>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</si>
  <si>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</si>
  <si>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</si>
  <si>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</si>
  <si>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</si>
  <si>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</si>
  <si>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</si>
  <si>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</si>
  <si>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</si>
  <si>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</si>
  <si>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</si>
  <si>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</si>
  <si>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</si>
  <si>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</si>
  <si>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</si>
  <si>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</si>
  <si>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</si>
  <si>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</si>
  <si>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</si>
  <si>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</si>
  <si>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</si>
  <si>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</si>
  <si>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</si>
  <si>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</si>
  <si>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</si>
  <si>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</si>
  <si>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</si>
  <si>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</si>
  <si>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</si>
  <si>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</si>
  <si>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</si>
  <si>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</si>
  <si>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</si>
  <si>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</si>
  <si>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</si>
  <si>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</si>
  <si>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</si>
  <si>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</si>
  <si>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</si>
  <si>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</si>
  <si>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</si>
  <si>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</si>
  <si>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</si>
  <si>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</si>
  <si>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</si>
  <si>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</si>
  <si>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</si>
  <si>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</si>
  <si>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</si>
  <si>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</si>
  <si>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</si>
  <si>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</si>
  <si>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</si>
  <si>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</si>
  <si>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</si>
  <si>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</si>
  <si>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</si>
  <si>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</si>
  <si>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</si>
  <si>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</si>
  <si>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</si>
  <si>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</si>
  <si>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</si>
  <si>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</si>
  <si>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</si>
  <si>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</si>
  <si>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</si>
  <si>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</si>
  <si>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</si>
  <si>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</si>
  <si>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</si>
  <si>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</si>
  <si>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</si>
  <si>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</si>
  <si>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</si>
  <si>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</si>
  <si>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</si>
  <si>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</si>
  <si>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</si>
  <si>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</si>
  <si>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</si>
  <si>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</si>
  <si>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</si>
  <si>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</si>
  <si>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</si>
  <si>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</si>
  <si>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</si>
  <si>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</si>
  <si>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</si>
  <si>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</si>
  <si>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</si>
  <si>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</si>
  <si>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</si>
  <si>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</si>
  <si>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</si>
  <si>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</si>
  <si>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</si>
  <si>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</si>
  <si>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</si>
  <si>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</si>
  <si>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</si>
  <si>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</si>
  <si>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</si>
  <si>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</si>
  <si>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</si>
  <si>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</si>
  <si>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</si>
  <si>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</si>
  <si>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</si>
  <si>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</si>
  <si>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</si>
  <si>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</si>
  <si>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</si>
  <si>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</si>
  <si>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</si>
  <si>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</si>
  <si>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</si>
  <si>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</si>
  <si>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</si>
  <si>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</si>
  <si>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</si>
  <si>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</si>
  <si>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</si>
  <si>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</si>
  <si>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</si>
  <si>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</si>
  <si>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</si>
  <si>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</si>
  <si>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</si>
  <si>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</si>
  <si>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</si>
  <si>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</si>
  <si>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</si>
  <si>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</si>
  <si>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</si>
  <si>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</si>
  <si>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</si>
  <si>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</si>
  <si>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</si>
  <si>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</si>
  <si>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</si>
  <si>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</si>
  <si>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</si>
  <si>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</si>
  <si>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</si>
  <si>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</si>
  <si>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</si>
  <si>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</si>
  <si>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</si>
  <si>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</si>
  <si>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</si>
  <si>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</si>
  <si>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</si>
  <si>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</si>
  <si>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</si>
  <si>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</si>
  <si>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</si>
  <si>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</si>
  <si>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</si>
  <si>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</si>
  <si>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</si>
  <si>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</si>
  <si>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</si>
  <si>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</si>
  <si>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</si>
  <si>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</si>
  <si>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</si>
  <si>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</si>
  <si>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</si>
  <si>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</si>
  <si>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</si>
  <si>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</si>
  <si>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</si>
  <si>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</si>
  <si>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</si>
  <si>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</si>
  <si>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</si>
  <si>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</si>
  <si>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</si>
  <si>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</si>
  <si>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</si>
  <si>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</si>
  <si>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</si>
  <si>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</si>
  <si>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</si>
  <si>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</si>
  <si>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</si>
  <si>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</si>
  <si>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</si>
  <si>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</si>
  <si>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</si>
  <si>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</si>
  <si>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</si>
  <si>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</si>
  <si>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</si>
  <si>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</si>
  <si>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</si>
  <si>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</si>
  <si>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</si>
  <si>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</si>
  <si>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</si>
  <si>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</si>
  <si>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</si>
  <si>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</si>
  <si>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</si>
  <si>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</si>
  <si>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</si>
  <si>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</si>
  <si>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</si>
  <si>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</si>
  <si>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</si>
  <si>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</si>
  <si>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</si>
  <si>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</si>
  <si>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</si>
  <si>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</si>
  <si>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</si>
  <si>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</si>
  <si>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</si>
  <si>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</si>
  <si>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</si>
  <si>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</si>
  <si>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</si>
  <si>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</si>
  <si>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</si>
  <si>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</si>
  <si>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</si>
  <si>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</si>
  <si>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</si>
  <si>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</si>
  <si>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</si>
  <si>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</si>
  <si>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</si>
  <si>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</si>
  <si>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</si>
  <si>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</si>
  <si>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</si>
  <si>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</si>
  <si>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</si>
  <si>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</si>
  <si>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</si>
  <si>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</si>
  <si>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</si>
  <si>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</si>
  <si>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</si>
  <si>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</si>
  <si>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</si>
  <si>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</si>
  <si>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</si>
  <si>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</si>
  <si>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</si>
  <si>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</si>
  <si>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</si>
  <si>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</si>
  <si>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</si>
  <si>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</si>
  <si>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</si>
  <si>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</si>
  <si>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</si>
  <si>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</si>
  <si>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</si>
  <si>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</si>
  <si>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</si>
  <si>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</si>
  <si>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</si>
  <si>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</si>
  <si>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</si>
  <si>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</si>
  <si>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</si>
  <si>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</si>
  <si>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</si>
  <si>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</si>
  <si>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</si>
  <si>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</si>
  <si>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</si>
  <si>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</si>
  <si>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</si>
  <si>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</si>
  <si>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</si>
  <si>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</si>
  <si>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</si>
  <si>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</si>
  <si>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</si>
  <si>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</si>
  <si>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</si>
  <si>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</si>
  <si>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</si>
  <si>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</si>
  <si>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</si>
  <si>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</si>
  <si>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</si>
  <si>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</si>
  <si>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</si>
  <si>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</si>
  <si>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</si>
  <si>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</si>
  <si>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</si>
  <si>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</si>
  <si>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</si>
  <si>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</si>
  <si>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</si>
  <si>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</si>
  <si>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</si>
  <si>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</si>
  <si>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</si>
  <si>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</si>
  <si>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</si>
  <si>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</si>
  <si>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</si>
  <si>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</si>
  <si>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</si>
  <si>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</si>
  <si>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</si>
  <si>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</si>
  <si>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</si>
  <si>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</si>
  <si>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</si>
  <si>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</si>
  <si>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</si>
  <si>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</si>
  <si>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</si>
  <si>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</si>
  <si>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</si>
  <si>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</si>
  <si>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</si>
  <si>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</si>
  <si>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</si>
  <si>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</si>
  <si>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</si>
  <si>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</si>
  <si>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</si>
  <si>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</si>
  <si>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</si>
  <si>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</si>
  <si>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</si>
  <si>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</si>
  <si>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</si>
  <si>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</si>
  <si>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</si>
  <si>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</si>
  <si>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</si>
  <si>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</si>
  <si>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</si>
  <si>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</si>
  <si>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</si>
  <si>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</si>
  <si>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</si>
  <si>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</si>
  <si>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</si>
  <si>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</si>
  <si>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</si>
  <si>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</si>
  <si>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</si>
  <si>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</si>
  <si>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</si>
  <si>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</si>
  <si>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</si>
  <si>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</si>
  <si>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</si>
  <si>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</si>
  <si>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</si>
  <si>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</si>
  <si>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</si>
  <si>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</si>
  <si>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</si>
  <si>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</si>
  <si>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</si>
  <si>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</si>
  <si>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</si>
  <si>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</si>
  <si>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</si>
  <si>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</si>
  <si>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</si>
  <si>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</si>
  <si>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</si>
  <si>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</si>
  <si>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</si>
  <si>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</si>
  <si>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</si>
  <si>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</si>
  <si>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</si>
  <si>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</si>
  <si>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</si>
  <si>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</si>
  <si>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</si>
  <si>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</si>
  <si>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</si>
  <si>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</si>
  <si>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</si>
  <si>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</si>
  <si>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</si>
  <si>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</si>
  <si>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</si>
  <si>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</si>
  <si>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</si>
  <si>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</si>
  <si>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</si>
  <si>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</si>
  <si>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</si>
  <si>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</si>
  <si>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</si>
  <si>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</si>
  <si>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</si>
  <si>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</si>
  <si>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</si>
  <si>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</si>
  <si>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</si>
  <si>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</si>
  <si>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</si>
  <si>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</si>
  <si>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</si>
  <si>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</si>
  <si>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</si>
  <si>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</si>
  <si>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</si>
  <si>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</si>
  <si>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</si>
  <si>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</si>
  <si>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</si>
  <si>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</si>
  <si>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</si>
  <si>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</si>
  <si>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</si>
  <si>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</si>
  <si>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</si>
  <si>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</si>
  <si>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</si>
  <si>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</si>
  <si>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</si>
  <si>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</si>
  <si>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</si>
  <si>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</si>
  <si>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</si>
  <si>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</si>
  <si>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</si>
  <si>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</si>
  <si>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</si>
  <si>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</si>
  <si>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</si>
  <si>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</si>
  <si>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</si>
  <si>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</si>
  <si>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</si>
  <si>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</si>
  <si>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</si>
  <si>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</si>
  <si>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</si>
  <si>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</si>
  <si>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</si>
  <si>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</si>
  <si>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</si>
  <si>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</si>
  <si>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</si>
  <si>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</si>
  <si>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</si>
  <si>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</si>
  <si>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</si>
  <si>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</si>
  <si>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</si>
  <si>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</si>
  <si>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</si>
  <si>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</si>
  <si>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</si>
  <si>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</si>
  <si>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</si>
  <si>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</si>
  <si>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</si>
  <si>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</si>
  <si>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</si>
  <si>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</si>
  <si>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</si>
  <si>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</si>
  <si>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</si>
  <si>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</si>
  <si>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</si>
  <si>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</si>
  <si>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</si>
  <si>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</si>
  <si>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</si>
  <si>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</si>
  <si>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</si>
  <si>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</si>
  <si>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</si>
  <si>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</si>
  <si>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</si>
  <si>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</si>
  <si>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</si>
  <si>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</si>
  <si>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</si>
  <si>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</si>
  <si>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</si>
  <si>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</si>
  <si>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</si>
  <si>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</si>
  <si>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</si>
  <si>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</si>
  <si>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</si>
  <si>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</si>
  <si>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</si>
  <si>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</si>
  <si>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</si>
  <si>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</si>
  <si>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</si>
  <si>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</si>
  <si>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</si>
  <si>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</si>
  <si>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</si>
  <si>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</si>
  <si>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</si>
  <si>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</si>
  <si>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</si>
  <si>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</si>
  <si>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</si>
  <si>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</si>
  <si>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</si>
  <si>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</si>
  <si>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</si>
  <si>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</si>
  <si>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</si>
  <si>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</si>
  <si>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</si>
  <si>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</si>
  <si>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</si>
  <si>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</si>
  <si>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</si>
  <si>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</si>
  <si>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</si>
  <si>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</si>
  <si>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</si>
  <si>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</si>
  <si>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</si>
  <si>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</si>
  <si>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</si>
  <si>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</si>
  <si>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</si>
  <si>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</si>
  <si>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</si>
  <si>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</si>
  <si>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</si>
  <si>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</si>
  <si>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</si>
  <si>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</si>
  <si>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</si>
  <si>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</si>
  <si>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</si>
  <si>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</si>
  <si>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</si>
  <si>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</si>
  <si>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</si>
  <si>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</si>
  <si>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</si>
  <si>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</si>
  <si>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</si>
  <si>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</si>
  <si>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</si>
  <si>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</si>
  <si>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</si>
  <si>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</si>
  <si>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</si>
  <si>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</si>
  <si>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</si>
  <si>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</si>
  <si>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</si>
  <si>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</si>
  <si>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</si>
  <si>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</si>
  <si>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</si>
  <si>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</si>
  <si>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</si>
  <si>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</si>
  <si>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</si>
  <si>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</si>
  <si>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</si>
  <si>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</si>
  <si>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</si>
  <si>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</si>
  <si>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</si>
  <si>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</si>
  <si>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</si>
  <si>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</si>
  <si>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</si>
  <si>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</si>
  <si>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</si>
  <si>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</si>
  <si>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</si>
  <si>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</si>
  <si>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</si>
  <si>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</si>
  <si>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</si>
  <si>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</si>
  <si>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</si>
  <si>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</si>
  <si>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</si>
  <si>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</si>
  <si>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</si>
  <si>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</si>
  <si>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</si>
  <si>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</si>
  <si>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</si>
  <si>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</si>
  <si>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</si>
  <si>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</si>
  <si>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</si>
  <si>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</si>
  <si>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</si>
  <si>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</si>
  <si>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</si>
  <si>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</si>
  <si>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</si>
  <si>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</si>
  <si>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</si>
  <si>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</si>
  <si>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</si>
  <si>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</si>
  <si>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</si>
  <si>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</si>
  <si>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</si>
  <si>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</si>
  <si>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</si>
  <si>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</si>
  <si>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</si>
  <si>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</si>
  <si>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</si>
  <si>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</si>
  <si>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</si>
  <si>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</si>
  <si>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</si>
  <si>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</si>
  <si>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</si>
  <si>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</si>
  <si>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</si>
  <si>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</si>
  <si>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</si>
  <si>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</si>
  <si>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</si>
  <si>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</si>
  <si>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</si>
  <si>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</si>
  <si>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</si>
  <si>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</si>
  <si>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</si>
  <si>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</si>
  <si>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</si>
  <si>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</si>
  <si>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</si>
  <si>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</si>
  <si>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</si>
  <si>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</si>
  <si>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</si>
  <si>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</si>
  <si>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</si>
  <si>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</si>
  <si>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</si>
  <si>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</si>
  <si>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</si>
  <si>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</si>
  <si>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</si>
  <si>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</si>
  <si>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</si>
  <si>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</si>
  <si>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</si>
  <si>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</si>
  <si>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</si>
  <si>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</si>
  <si>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</si>
  <si>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</si>
  <si>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</si>
  <si>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</si>
  <si>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</si>
  <si>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</si>
  <si>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</si>
  <si>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</si>
  <si>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</si>
  <si>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</si>
  <si>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</si>
  <si>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</si>
  <si>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</si>
  <si>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</si>
  <si>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</si>
  <si>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</si>
  <si>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</si>
  <si>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</si>
  <si>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</si>
  <si>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</si>
  <si>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</si>
  <si>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</si>
  <si>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</si>
  <si>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</si>
  <si>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</si>
  <si>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</si>
  <si>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</si>
  <si>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</si>
  <si>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</si>
  <si>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</si>
  <si>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</si>
  <si>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</si>
  <si>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</si>
  <si>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</si>
  <si>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</si>
  <si>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</si>
  <si>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</si>
  <si>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</si>
  <si>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</si>
  <si>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</si>
  <si>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</si>
  <si>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</si>
  <si>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</si>
  <si>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</si>
  <si>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</si>
  <si>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</si>
  <si>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</si>
  <si>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</si>
  <si>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</si>
  <si>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</si>
  <si>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</si>
  <si>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</si>
  <si>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</si>
  <si>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</si>
  <si>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</si>
  <si>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</si>
  <si>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</si>
  <si>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</si>
  <si>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</si>
  <si>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</si>
  <si>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</si>
  <si>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</si>
  <si>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</si>
  <si>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</si>
  <si>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</si>
  <si>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</si>
  <si>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</si>
  <si>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</si>
  <si>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</si>
  <si>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</si>
  <si>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</si>
  <si>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</si>
  <si>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</si>
  <si>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</si>
  <si>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</si>
  <si>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</si>
  <si>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</si>
  <si>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</si>
  <si>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</si>
  <si>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</si>
  <si>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</si>
  <si>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</si>
  <si>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</si>
  <si>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</si>
  <si>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</si>
  <si>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</si>
  <si>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</si>
  <si>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</si>
  <si>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</si>
  <si>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</si>
  <si>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</si>
  <si>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</si>
  <si>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</si>
  <si>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</si>
  <si>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</si>
  <si>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</si>
  <si>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</si>
  <si>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</si>
  <si>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</si>
  <si>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</si>
  <si>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</si>
  <si>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</si>
  <si>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</si>
  <si>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</si>
  <si>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</si>
  <si>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</si>
  <si>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</si>
  <si>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</si>
  <si>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</si>
  <si>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</si>
  <si>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</si>
  <si>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</si>
  <si>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</si>
  <si>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</si>
  <si>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</si>
  <si>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</si>
  <si>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</si>
  <si>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</si>
  <si>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</si>
  <si>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</si>
  <si>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</si>
  <si>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</si>
  <si>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</si>
  <si>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</si>
  <si>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</si>
  <si>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</si>
  <si>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</si>
  <si>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</si>
  <si>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</si>
  <si>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</si>
  <si>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</si>
  <si>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</si>
  <si>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</si>
  <si>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</si>
  <si>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</si>
  <si>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</si>
  <si>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</si>
  <si>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</si>
  <si>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</si>
  <si>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</si>
  <si>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</si>
  <si>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</si>
  <si>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</si>
  <si>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</si>
  <si>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</si>
  <si>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</si>
  <si>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</si>
  <si>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</si>
  <si>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</si>
  <si>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</si>
  <si>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</si>
  <si>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</si>
  <si>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</si>
  <si>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</si>
  <si>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</si>
  <si>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</si>
  <si>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</si>
  <si>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</si>
  <si>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</si>
  <si>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</si>
  <si>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</si>
  <si>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</si>
  <si>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</si>
  <si>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</si>
  <si>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</si>
  <si>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</si>
  <si>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</si>
  <si>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</si>
  <si>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</si>
  <si>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</si>
  <si>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</si>
  <si>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</si>
  <si>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</si>
  <si>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</si>
  <si>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</si>
  <si>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</si>
  <si>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</si>
  <si>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</si>
  <si>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</si>
  <si>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</si>
  <si>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</si>
  <si>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</si>
  <si>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</si>
  <si>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</si>
  <si>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</si>
  <si>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</si>
  <si>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</si>
  <si>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</si>
  <si>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</si>
  <si>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</si>
  <si>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</si>
  <si>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</si>
  <si>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</si>
  <si>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</si>
  <si>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</si>
  <si>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</si>
  <si>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</si>
  <si>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</si>
  <si>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</si>
  <si>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</si>
  <si>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</si>
  <si>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</si>
  <si>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</si>
  <si>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</si>
  <si>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</si>
  <si>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</si>
  <si>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</si>
  <si>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</si>
  <si>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</si>
  <si>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</si>
  <si>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</si>
  <si>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</si>
  <si>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</si>
  <si>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</si>
  <si>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</si>
  <si>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</si>
  <si>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</si>
  <si>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</si>
  <si>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</si>
  <si>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</si>
  <si>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</si>
  <si>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</si>
  <si>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</si>
  <si>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</si>
  <si>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</si>
  <si>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</si>
  <si>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</si>
  <si>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</si>
  <si>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</si>
  <si>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</si>
  <si>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</si>
  <si>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</si>
  <si>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</si>
  <si>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</si>
  <si>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</si>
  <si>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</si>
  <si>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</si>
  <si>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</si>
  <si>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</si>
  <si>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</si>
  <si>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</si>
  <si>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</si>
  <si>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</si>
  <si>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</si>
  <si>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</si>
  <si>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</si>
  <si>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</si>
  <si>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</si>
  <si>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</si>
  <si>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</si>
  <si>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</si>
  <si>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</si>
  <si>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</si>
  <si>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</si>
  <si>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</si>
  <si>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</si>
  <si>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</si>
  <si>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</si>
  <si>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</si>
  <si>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</si>
  <si>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</si>
  <si>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</si>
  <si>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</si>
  <si>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</si>
  <si>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</si>
  <si>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</si>
  <si>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</si>
  <si>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</si>
  <si>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</si>
  <si>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</si>
  <si>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</si>
  <si>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</si>
  <si>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</si>
  <si>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</si>
  <si>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</si>
  <si>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</si>
  <si>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</si>
  <si>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</si>
  <si>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</si>
  <si>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</si>
  <si>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</si>
  <si>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</si>
  <si>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</si>
  <si>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</si>
  <si>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</si>
  <si>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</si>
  <si>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</si>
  <si>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</si>
  <si>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</si>
  <si>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</si>
  <si>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</si>
  <si>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</si>
  <si>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</si>
  <si>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</si>
  <si>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</si>
  <si>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</si>
  <si>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</si>
  <si>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</si>
  <si>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</si>
  <si>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</si>
  <si>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</si>
  <si>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</si>
  <si>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</si>
  <si>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</si>
  <si>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</si>
  <si>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</si>
  <si>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</si>
  <si>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</si>
  <si>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</si>
  <si>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</si>
  <si>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</si>
  <si>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</si>
  <si>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</si>
  <si>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</si>
  <si>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</si>
  <si>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</si>
  <si>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</si>
  <si>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</si>
  <si>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</si>
  <si>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</si>
  <si>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</si>
  <si>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</si>
  <si>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</si>
  <si>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</si>
  <si>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</si>
  <si>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</si>
  <si>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</si>
  <si>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</si>
  <si>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</si>
  <si>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</si>
  <si>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</si>
  <si>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</si>
  <si>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</si>
  <si>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</si>
  <si>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</si>
  <si>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</si>
  <si>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</si>
  <si>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</si>
  <si>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</si>
  <si>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</si>
  <si>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</si>
  <si>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</si>
  <si>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</si>
  <si>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</si>
  <si>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</si>
  <si>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</si>
  <si>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</si>
  <si>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</si>
  <si>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</si>
  <si>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</si>
  <si>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</si>
  <si>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</si>
  <si>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</si>
  <si>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</si>
  <si>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</si>
  <si>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</si>
  <si>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</si>
  <si>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</si>
  <si>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</si>
  <si>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</si>
  <si>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</si>
  <si>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</si>
  <si>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</si>
  <si>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</si>
  <si>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</si>
  <si>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</si>
  <si>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</si>
  <si>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</si>
  <si>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</si>
  <si>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</si>
  <si>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</si>
  <si>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</si>
  <si>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</si>
  <si>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</si>
  <si>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</si>
  <si>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</si>
  <si>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</si>
  <si>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</si>
  <si>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</si>
  <si>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</si>
  <si>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</si>
  <si>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</si>
  <si>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</si>
  <si>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</si>
  <si>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</si>
  <si>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</si>
  <si>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</si>
  <si>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</si>
  <si>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</si>
  <si>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</si>
  <si>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</si>
  <si>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</si>
  <si>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</si>
  <si>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</si>
  <si>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</si>
  <si>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</si>
  <si>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</si>
  <si>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</si>
  <si>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</si>
  <si>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</si>
  <si>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</si>
  <si>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</si>
  <si>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</si>
  <si>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</si>
  <si>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</si>
  <si>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</si>
  <si>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</si>
  <si>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</si>
  <si>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</si>
  <si>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</si>
  <si>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</si>
  <si>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</si>
  <si>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</si>
  <si>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</si>
  <si>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</si>
  <si>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</si>
  <si>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</si>
  <si>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</si>
  <si>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</si>
  <si>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</si>
  <si>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</si>
  <si>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</si>
  <si>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</si>
  <si>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</si>
  <si>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</si>
  <si>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</si>
  <si>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</si>
  <si>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</si>
  <si>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</si>
  <si>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</si>
  <si>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</si>
  <si>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</si>
  <si>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</si>
  <si>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</si>
  <si>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</si>
  <si>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</si>
  <si>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</si>
  <si>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</si>
  <si>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</si>
  <si>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</si>
  <si>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</si>
  <si>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</si>
  <si>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</si>
  <si>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</si>
  <si>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</si>
  <si>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</si>
  <si>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</si>
  <si>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</si>
  <si>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</si>
  <si>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</si>
  <si>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</si>
  <si>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</si>
  <si>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</si>
  <si>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</si>
  <si>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</si>
  <si>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</si>
  <si>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</si>
  <si>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</si>
  <si>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</si>
  <si>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</si>
  <si>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</si>
  <si>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</si>
  <si>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</si>
  <si>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</si>
  <si>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</si>
  <si>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</si>
  <si>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</si>
  <si>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</si>
  <si>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</si>
  <si>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</si>
  <si>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</si>
  <si>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</si>
  <si>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</si>
  <si>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</si>
  <si>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</si>
  <si>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</si>
  <si>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</si>
  <si>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</si>
  <si>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</si>
  <si>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</si>
  <si>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</si>
  <si>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</si>
  <si>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</si>
  <si>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</si>
  <si>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</si>
  <si>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</si>
  <si>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</si>
  <si>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</si>
  <si>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</si>
  <si>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</si>
  <si>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</si>
  <si>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</si>
  <si>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</si>
  <si>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</si>
  <si>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</si>
  <si>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</si>
  <si>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</si>
  <si>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</si>
  <si>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</si>
  <si>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</si>
  <si>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</si>
  <si>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</si>
  <si>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</si>
  <si>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</si>
  <si>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</si>
  <si>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</si>
  <si>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</si>
  <si>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</si>
  <si>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</si>
  <si>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</si>
  <si>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</si>
  <si>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</si>
  <si>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</si>
  <si>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</si>
  <si>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</si>
  <si>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</si>
  <si>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</si>
  <si>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</si>
  <si>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</si>
  <si>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</si>
  <si>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</si>
  <si>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</si>
  <si>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</si>
  <si>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</si>
  <si>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</si>
  <si>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</si>
  <si>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</si>
  <si>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</si>
  <si>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</si>
  <si>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</si>
  <si>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</si>
  <si>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</si>
  <si>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</si>
  <si>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</si>
  <si>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</si>
  <si>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</si>
  <si>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</si>
  <si>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</si>
  <si>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</si>
  <si>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</si>
  <si>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</si>
  <si>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</si>
  <si>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</si>
  <si>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</si>
  <si>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</si>
  <si>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</si>
  <si>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</si>
  <si>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</si>
  <si>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</si>
  <si>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</si>
  <si>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</si>
  <si>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</si>
  <si>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</si>
  <si>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</si>
  <si>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</si>
  <si>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</si>
  <si>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</si>
  <si>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</si>
  <si>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</si>
  <si>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</si>
  <si>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</si>
  <si>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</si>
  <si>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</si>
  <si>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</si>
  <si>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</si>
  <si>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</si>
  <si>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</si>
  <si>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</si>
  <si>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</si>
  <si>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</si>
  <si>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</si>
  <si>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</si>
  <si>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</si>
  <si>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</si>
  <si>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</si>
  <si>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</si>
  <si>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</si>
  <si>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</si>
  <si>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</si>
  <si>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</si>
  <si>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</si>
  <si>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</si>
  <si>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</si>
  <si>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</si>
  <si>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</si>
  <si>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</si>
  <si>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</si>
  <si>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</si>
  <si>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</si>
  <si>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</si>
  <si>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</si>
  <si>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</si>
  <si>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</si>
  <si>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</si>
  <si>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</si>
  <si>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</si>
  <si>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</si>
  <si>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</si>
  <si>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</si>
  <si>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</si>
  <si>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</si>
  <si>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</si>
  <si>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</si>
  <si>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</si>
  <si>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</si>
  <si>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</si>
  <si>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</si>
  <si>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</si>
  <si>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</si>
  <si>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</si>
  <si>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</si>
  <si>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</si>
  <si>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</si>
  <si>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</si>
  <si>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</si>
  <si>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</si>
  <si>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</si>
  <si>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</si>
  <si>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</si>
  <si>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</si>
  <si>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</si>
  <si>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</si>
  <si>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</si>
  <si>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</si>
  <si>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</si>
  <si>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</si>
  <si>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</si>
  <si>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</si>
  <si>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</si>
  <si>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</si>
  <si>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</si>
  <si>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</si>
  <si>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</si>
  <si>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</si>
  <si>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</si>
  <si>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</si>
  <si>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</si>
  <si>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</si>
  <si>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</si>
  <si>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</si>
  <si>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</si>
  <si>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</si>
  <si>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</si>
  <si>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</si>
  <si>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</si>
  <si>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</si>
  <si>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</si>
  <si>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</si>
  <si>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</si>
  <si>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</si>
  <si>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</si>
  <si>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</si>
  <si>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</si>
  <si>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</si>
  <si>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</si>
  <si>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</si>
  <si>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</si>
  <si>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</si>
  <si>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</si>
  <si>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</si>
  <si>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</si>
  <si>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</si>
  <si>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</si>
  <si>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</si>
  <si>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</si>
  <si>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</si>
  <si>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</si>
  <si>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</si>
  <si>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</si>
  <si>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</si>
  <si>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</si>
  <si>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</si>
  <si>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</si>
  <si>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</si>
  <si>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</si>
  <si>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</si>
  <si>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</si>
  <si>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</si>
  <si>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</si>
  <si>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</si>
  <si>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</si>
  <si>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</si>
  <si>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</si>
  <si>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</si>
  <si>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</si>
  <si>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</si>
  <si>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</si>
  <si>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</si>
  <si>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</si>
  <si>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</si>
  <si>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</si>
  <si>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</si>
  <si>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</si>
  <si>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</si>
  <si>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</si>
  <si>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</si>
  <si>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</si>
  <si>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</si>
  <si>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</si>
  <si>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</si>
  <si>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</si>
  <si>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</si>
  <si>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</si>
  <si>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</si>
  <si>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</si>
  <si>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</si>
  <si>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</si>
  <si>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</si>
  <si>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</si>
  <si>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</si>
  <si>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</si>
  <si>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</si>
  <si>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</si>
  <si>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</si>
  <si>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</si>
  <si>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</si>
  <si>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</si>
  <si>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</si>
  <si>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</si>
  <si>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</si>
  <si>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</si>
  <si>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</si>
  <si>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</si>
  <si>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</si>
  <si>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</si>
  <si>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</si>
  <si>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</si>
  <si>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</si>
  <si>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</si>
  <si>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</si>
  <si>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</si>
  <si>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</si>
  <si>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</si>
  <si>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</si>
  <si>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</si>
  <si>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</si>
  <si>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</si>
  <si>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</si>
  <si>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</si>
  <si>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</si>
  <si>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</si>
  <si>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</si>
  <si>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</si>
  <si>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</si>
  <si>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</si>
  <si>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</si>
  <si>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</si>
  <si>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</si>
  <si>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</si>
  <si>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</si>
  <si>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</si>
  <si>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</si>
  <si>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</si>
  <si>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</si>
  <si>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</si>
  <si>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</si>
  <si>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</si>
  <si>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</si>
  <si>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</si>
  <si>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</si>
  <si>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</si>
  <si>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</si>
  <si>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</si>
  <si>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</si>
  <si>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</si>
  <si>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</si>
  <si>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</si>
  <si>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</si>
  <si>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</si>
  <si>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</si>
  <si>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</si>
  <si>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</si>
  <si>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</si>
  <si>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</si>
  <si>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</si>
  <si>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</si>
  <si>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</si>
  <si>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</si>
  <si>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</si>
  <si>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</si>
  <si>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</si>
  <si>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</si>
  <si>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</si>
  <si>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</si>
  <si>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</si>
  <si>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</si>
  <si>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</si>
  <si>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</si>
  <si>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</si>
  <si>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</si>
  <si>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</si>
  <si>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</si>
  <si>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</si>
  <si>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</si>
  <si>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</si>
  <si>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</si>
  <si>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</si>
  <si>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</si>
  <si>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</si>
  <si>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</si>
  <si>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</si>
  <si>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</si>
  <si>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</si>
  <si>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</si>
  <si>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</si>
  <si>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</si>
  <si>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</si>
  <si>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</si>
  <si>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</si>
  <si>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</si>
  <si>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</si>
  <si>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</si>
  <si>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</si>
  <si>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</si>
  <si>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</si>
  <si>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</si>
  <si>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</si>
  <si>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</si>
  <si>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</si>
  <si>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</si>
  <si>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</si>
  <si>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</si>
  <si>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</si>
  <si>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</si>
  <si>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</si>
  <si>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</si>
  <si>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</si>
  <si>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</si>
  <si>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</si>
  <si>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</si>
  <si>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</si>
  <si>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</si>
  <si>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</si>
  <si>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</si>
  <si>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</si>
  <si>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</si>
  <si>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</si>
  <si>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</si>
  <si>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</si>
  <si>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</si>
  <si>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</si>
  <si>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</si>
  <si>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</si>
  <si>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</si>
  <si>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</si>
  <si>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</si>
  <si>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</si>
  <si>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</si>
  <si>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</si>
  <si>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</si>
  <si>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</si>
  <si>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</si>
  <si>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</si>
  <si>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</si>
  <si>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</si>
  <si>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</si>
  <si>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</si>
  <si>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</si>
  <si>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</si>
  <si>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</si>
  <si>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</si>
  <si>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</si>
  <si>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</si>
  <si>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</si>
  <si>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</si>
  <si>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</si>
  <si>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</si>
  <si>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</si>
  <si>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</si>
  <si>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</si>
  <si>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</si>
  <si>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</si>
  <si>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</si>
  <si>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</si>
  <si>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</si>
  <si>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</si>
  <si>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</si>
  <si>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</si>
  <si>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</si>
  <si>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</si>
  <si>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</si>
  <si>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</si>
  <si>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</si>
  <si>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</si>
  <si>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</si>
  <si>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</si>
  <si>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</si>
  <si>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</si>
  <si>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</si>
  <si>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</si>
  <si>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</si>
  <si>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</si>
  <si>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</si>
  <si>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</si>
  <si>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</si>
  <si>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</si>
  <si>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</si>
  <si>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</si>
  <si>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</si>
  <si>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</si>
  <si>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</si>
  <si>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</si>
  <si>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</si>
  <si>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</si>
  <si>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</si>
  <si>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</si>
  <si>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</si>
  <si>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</si>
  <si>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</si>
  <si>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</si>
  <si>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</si>
  <si>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</si>
  <si>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</si>
  <si>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</si>
  <si>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</si>
  <si>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</si>
  <si>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</si>
  <si>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</si>
  <si>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</si>
  <si>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</si>
  <si>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</si>
  <si>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</si>
  <si>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</si>
  <si>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</si>
  <si>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</si>
  <si>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</si>
  <si>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</si>
  <si>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</si>
  <si>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</si>
  <si>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</si>
  <si>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</si>
  <si>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</si>
  <si>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</si>
  <si>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</si>
  <si>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</si>
  <si>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</si>
  <si>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</si>
  <si>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</si>
  <si>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</si>
  <si>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</si>
  <si>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</si>
  <si>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</si>
  <si>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</si>
  <si>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</si>
  <si>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</si>
  <si>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</si>
  <si>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</si>
  <si>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</si>
  <si>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</si>
  <si>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</si>
  <si>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</si>
  <si>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</si>
  <si>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</si>
  <si>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</si>
  <si>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</si>
  <si>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</si>
  <si>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</si>
  <si>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</si>
  <si>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</si>
  <si>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</si>
  <si>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</si>
  <si>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</si>
  <si>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</si>
  <si>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</si>
  <si>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</si>
  <si>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</si>
  <si>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</si>
  <si>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</si>
  <si>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</si>
  <si>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</si>
  <si>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</si>
  <si>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</si>
  <si>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</si>
  <si>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</si>
  <si>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</si>
  <si>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</si>
  <si>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</si>
  <si>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</si>
  <si>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</si>
  <si>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</si>
  <si>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</si>
  <si>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</si>
  <si>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</si>
  <si>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</si>
  <si>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</si>
  <si>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</si>
  <si>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</si>
  <si>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</si>
  <si>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</si>
  <si>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</si>
  <si>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</si>
  <si>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</si>
  <si>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</si>
  <si>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</si>
  <si>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</si>
  <si>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</si>
  <si>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</si>
  <si>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</si>
  <si>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</si>
  <si>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</si>
  <si>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</si>
  <si>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</si>
  <si>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</si>
  <si>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</si>
  <si>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</si>
  <si>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</si>
  <si>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</si>
  <si>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</si>
  <si>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</si>
  <si>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</si>
  <si>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</si>
  <si>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</si>
  <si>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</si>
  <si>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</si>
  <si>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</si>
  <si>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</si>
  <si>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</si>
  <si>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</si>
  <si>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</si>
  <si>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</si>
  <si>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</si>
  <si>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</si>
  <si>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</si>
  <si>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</si>
  <si>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</si>
  <si>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</si>
  <si>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</si>
  <si>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</si>
  <si>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</si>
  <si>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</si>
  <si>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</si>
  <si>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</si>
  <si>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</si>
  <si>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</si>
  <si>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</si>
  <si>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</si>
  <si>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</si>
  <si>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</si>
  <si>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</si>
  <si>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</si>
  <si>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</si>
  <si>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</si>
  <si>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</si>
  <si>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</si>
  <si>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</si>
  <si>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</si>
  <si>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</si>
  <si>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</si>
  <si>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</si>
  <si>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</si>
  <si>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</si>
  <si>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</si>
  <si>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</si>
  <si>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</si>
  <si>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</si>
  <si>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</si>
  <si>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</si>
  <si>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</si>
  <si>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</si>
  <si>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</si>
  <si>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</si>
  <si>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</si>
  <si>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</si>
  <si>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</si>
  <si>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</si>
  <si>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</si>
  <si>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</si>
  <si>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</si>
  <si>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</si>
  <si>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</si>
  <si>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</si>
  <si>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</si>
  <si>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</si>
  <si>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</si>
  <si>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</si>
  <si>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</si>
  <si>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</si>
  <si>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</si>
  <si>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</si>
  <si>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</si>
  <si>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</si>
  <si>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</si>
  <si>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</si>
  <si>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</si>
  <si>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</si>
  <si>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</si>
  <si>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</si>
  <si>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</si>
  <si>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</si>
  <si>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</si>
  <si>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</si>
  <si>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</si>
  <si>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</si>
  <si>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</si>
  <si>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</si>
  <si>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</si>
  <si>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</si>
  <si>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</si>
  <si>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</si>
  <si>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</si>
  <si>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</si>
  <si>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</si>
  <si>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</si>
  <si>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</si>
  <si>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</si>
  <si>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</si>
  <si>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</si>
  <si>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</si>
  <si>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</si>
  <si>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</si>
  <si>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</si>
  <si>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</si>
  <si>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</si>
  <si>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</si>
  <si>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</si>
  <si>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</si>
  <si>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</si>
  <si>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</si>
  <si>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</si>
  <si>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</si>
  <si>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</si>
  <si>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</si>
  <si>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</si>
  <si>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</si>
  <si>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</si>
  <si>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</si>
  <si>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</si>
  <si>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</si>
  <si>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</si>
  <si>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</si>
  <si>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</si>
  <si>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</si>
  <si>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</si>
  <si>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</si>
  <si>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</si>
  <si>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</si>
  <si>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</si>
  <si>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</si>
  <si>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</si>
  <si>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</si>
  <si>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</si>
  <si>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</si>
  <si>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</si>
  <si>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</si>
  <si>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</si>
  <si>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</si>
  <si>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</si>
  <si>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</si>
  <si>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</si>
  <si>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</si>
  <si>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</si>
  <si>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</si>
  <si>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</si>
  <si>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</si>
  <si>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</si>
  <si>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</si>
  <si>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</si>
  <si>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</si>
  <si>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</si>
  <si>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</si>
  <si>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</si>
  <si>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</si>
  <si>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</si>
  <si>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</si>
  <si>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</si>
  <si>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</si>
  <si>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</si>
  <si>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</si>
  <si>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</si>
  <si>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</si>
  <si>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</si>
  <si>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</si>
  <si>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</si>
  <si>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</si>
  <si>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</si>
  <si>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</si>
  <si>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</si>
  <si>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</si>
  <si>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</si>
  <si>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</si>
  <si>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</si>
  <si>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</si>
  <si>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</si>
  <si>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</si>
  <si>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</si>
  <si>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</si>
  <si>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</si>
  <si>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</si>
  <si>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</si>
  <si>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</si>
  <si>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</si>
  <si>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</si>
  <si>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</si>
  <si>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</si>
  <si>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</si>
  <si>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</si>
  <si>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</si>
  <si>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</si>
  <si>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</si>
  <si>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</si>
  <si>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</si>
  <si>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</si>
  <si>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</si>
  <si>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</si>
  <si>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</si>
  <si>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</si>
  <si>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</si>
  <si>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</si>
  <si>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</si>
  <si>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</si>
  <si>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</si>
  <si>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</si>
  <si>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</si>
  <si>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</si>
  <si>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</si>
  <si>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</si>
  <si>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</si>
  <si>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</si>
  <si>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</si>
  <si>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</si>
  <si>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</si>
  <si>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</si>
  <si>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</si>
  <si>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</si>
  <si>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</si>
  <si>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</si>
  <si>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</si>
  <si>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</si>
  <si>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</si>
  <si>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</si>
  <si>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</si>
  <si>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</si>
  <si>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</si>
  <si>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</si>
  <si>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</si>
  <si>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</si>
  <si>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</si>
  <si>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</si>
  <si>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</si>
  <si>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</si>
  <si>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</si>
  <si>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</si>
  <si>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</si>
  <si>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</si>
  <si>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</si>
  <si>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</si>
  <si>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</si>
  <si>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</si>
  <si>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</si>
  <si>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</si>
  <si>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</si>
  <si>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</si>
  <si>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</si>
  <si>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</si>
  <si>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</si>
  <si>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</si>
  <si>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</si>
  <si>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</si>
  <si>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</si>
  <si>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</si>
  <si>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</si>
  <si>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</si>
  <si>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</si>
  <si>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</si>
  <si>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</si>
  <si>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</si>
  <si>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</si>
  <si>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</si>
  <si>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</si>
  <si>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</si>
  <si>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</si>
  <si>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</si>
  <si>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</si>
  <si>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</si>
  <si>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</si>
  <si>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</si>
  <si>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</si>
  <si>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</si>
  <si>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</si>
  <si>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</si>
  <si>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</si>
  <si>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</si>
  <si>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</si>
  <si>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</si>
  <si>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</si>
  <si>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</si>
  <si>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</si>
  <si>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</si>
  <si>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</si>
  <si>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</si>
  <si>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</si>
  <si>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</si>
  <si>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</si>
  <si>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</si>
  <si>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</si>
  <si>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</si>
  <si>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</si>
  <si>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</si>
  <si>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</si>
  <si>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</si>
  <si>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</si>
  <si>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</si>
  <si>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</si>
  <si>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</si>
  <si>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</si>
  <si>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</si>
  <si>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</si>
  <si>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</si>
  <si>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</si>
  <si>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</si>
  <si>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</si>
  <si>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</si>
  <si>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</si>
  <si>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</si>
  <si>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</si>
  <si>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</si>
  <si>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</si>
  <si>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</si>
  <si>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</si>
  <si>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</si>
  <si>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</si>
  <si>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</si>
  <si>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</si>
  <si>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</si>
  <si>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</si>
  <si>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</si>
  <si>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</si>
  <si>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</si>
  <si>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</si>
  <si>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</si>
  <si>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</si>
  <si>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</si>
  <si>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</si>
  <si>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</si>
  <si>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</si>
  <si>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</si>
  <si>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</si>
  <si>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</si>
  <si>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</si>
  <si>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</si>
  <si>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</si>
  <si>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</si>
  <si>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</si>
  <si>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</si>
  <si>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</si>
  <si>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</si>
  <si>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</si>
  <si>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</si>
  <si>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</si>
  <si>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</si>
  <si>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</si>
  <si>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</si>
  <si>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</si>
  <si>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</si>
  <si>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</si>
  <si>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</si>
  <si>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</si>
  <si>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</si>
  <si>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</si>
  <si>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</si>
  <si>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</si>
  <si>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</si>
  <si>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</si>
  <si>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</si>
  <si>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</si>
  <si>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</si>
  <si>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</si>
  <si>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</si>
  <si>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</si>
  <si>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</si>
  <si>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</si>
  <si>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</si>
  <si>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</si>
  <si>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</si>
  <si>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</si>
  <si>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</si>
  <si>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</si>
  <si>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</si>
  <si>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</si>
  <si>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</si>
  <si>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</si>
  <si>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</si>
  <si>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</si>
  <si>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</si>
  <si>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</si>
  <si>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</si>
  <si>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</si>
  <si>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</si>
  <si>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</si>
  <si>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</si>
  <si>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</si>
  <si>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</si>
  <si>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</si>
  <si>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</si>
  <si>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</si>
  <si>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</si>
  <si>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</si>
  <si>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</si>
  <si>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</si>
  <si>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</si>
  <si>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</si>
  <si>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</si>
  <si>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</si>
  <si>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</si>
  <si>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</si>
  <si>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</si>
  <si>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</si>
  <si>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</si>
  <si>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</si>
  <si>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</si>
  <si>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</si>
  <si>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</si>
  <si>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</si>
  <si>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</si>
  <si>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</si>
  <si>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</si>
  <si>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</si>
  <si>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</si>
  <si>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</si>
  <si>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</si>
  <si>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</si>
  <si>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</si>
  <si>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</si>
  <si>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</si>
  <si>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</si>
  <si>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</si>
  <si>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</si>
  <si>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</si>
  <si>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</si>
  <si>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</si>
  <si>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</si>
  <si>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</si>
  <si>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</si>
  <si>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</si>
  <si>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</si>
  <si>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</si>
  <si>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</si>
  <si>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</si>
  <si>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</si>
  <si>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</si>
  <si>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</si>
  <si>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</si>
  <si>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</si>
  <si>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</si>
  <si>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</si>
  <si>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</si>
  <si>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</si>
  <si>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</si>
  <si>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</si>
  <si>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</si>
  <si>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</si>
  <si>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</si>
  <si>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</si>
  <si>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</si>
  <si>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</si>
  <si>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</si>
  <si>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</si>
  <si>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</si>
  <si>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</si>
  <si>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</si>
  <si>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</si>
  <si>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</si>
  <si>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</si>
  <si>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</si>
  <si>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</si>
  <si>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</si>
  <si>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</si>
  <si>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</si>
  <si>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</si>
  <si>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</si>
  <si>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</si>
  <si>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</si>
  <si>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</si>
  <si>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</si>
  <si>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</si>
  <si>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</si>
  <si>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</si>
  <si>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</si>
  <si>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</si>
  <si>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</si>
  <si>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</si>
  <si>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</si>
  <si>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</si>
  <si>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</si>
  <si>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</si>
  <si>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</si>
  <si>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</si>
  <si>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</si>
  <si>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</si>
  <si>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</si>
  <si>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</si>
  <si>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</si>
  <si>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</si>
  <si>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</si>
  <si>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</si>
  <si>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</si>
  <si>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</si>
  <si>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</si>
  <si>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</si>
  <si>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</si>
  <si>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</si>
  <si>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</si>
  <si>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</si>
  <si>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</si>
  <si>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</si>
  <si>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</si>
  <si>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</si>
  <si>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</si>
  <si>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</si>
  <si>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</si>
  <si>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</si>
  <si>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</si>
  <si>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</si>
  <si>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</si>
  <si>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</si>
  <si>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</si>
  <si>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</si>
  <si>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</si>
  <si>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</si>
  <si>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</si>
  <si>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</si>
  <si>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</si>
  <si>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</si>
  <si>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</si>
  <si>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</si>
  <si>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</si>
  <si>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</si>
  <si>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</si>
  <si>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</si>
  <si>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</si>
  <si>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</si>
  <si>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</si>
  <si>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</si>
  <si>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</si>
  <si>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</si>
  <si>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</si>
  <si>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</si>
  <si>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</si>
  <si>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</si>
  <si>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</si>
  <si>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</si>
  <si>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</si>
  <si>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</si>
  <si>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</si>
  <si>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</si>
  <si>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</si>
  <si>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</si>
  <si>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</si>
  <si>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</si>
  <si>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</si>
  <si>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</si>
  <si>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</si>
  <si>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</si>
  <si>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</si>
  <si>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</si>
  <si>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</si>
  <si>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</si>
  <si>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</si>
  <si>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</si>
  <si>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</si>
  <si>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</si>
  <si>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</si>
  <si>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</si>
  <si>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</si>
  <si>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</si>
  <si>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</si>
  <si>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</si>
  <si>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</si>
  <si>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</si>
  <si>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</si>
  <si>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</si>
  <si>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</si>
  <si>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</si>
  <si>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</si>
  <si>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</si>
  <si>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</si>
  <si>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</si>
  <si>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</si>
  <si>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</si>
  <si>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</si>
  <si>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</si>
  <si>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</si>
  <si>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</si>
  <si>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</si>
  <si>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</si>
  <si>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</si>
  <si>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</si>
  <si>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</si>
  <si>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</si>
  <si>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</si>
  <si>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</si>
  <si>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</si>
  <si>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</si>
  <si>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</si>
  <si>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</si>
  <si>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</si>
  <si>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</si>
  <si>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</si>
  <si>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</si>
  <si>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</si>
  <si>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</si>
  <si>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</si>
  <si>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</si>
  <si>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</si>
  <si>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</si>
  <si>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</si>
  <si>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</si>
  <si>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</si>
  <si>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</si>
  <si>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</si>
  <si>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</si>
  <si>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</si>
  <si>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</si>
  <si>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</si>
  <si>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</si>
  <si>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</si>
  <si>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</si>
  <si>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</si>
  <si>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</si>
  <si>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</si>
  <si>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</si>
  <si>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</si>
  <si>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</si>
  <si>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</si>
  <si>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</si>
  <si>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</si>
  <si>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</si>
  <si>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</si>
  <si>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</si>
  <si>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</si>
  <si>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</si>
  <si>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</si>
  <si>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</si>
  <si>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</si>
  <si>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</si>
  <si>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</si>
  <si>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</si>
  <si>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</si>
  <si>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</si>
  <si>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</si>
  <si>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</si>
  <si>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</si>
  <si>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</si>
  <si>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</si>
  <si>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</si>
  <si>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</si>
  <si>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</si>
  <si>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</si>
  <si>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</si>
  <si>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</si>
  <si>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</si>
  <si>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</si>
  <si>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</si>
  <si>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</si>
  <si>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</si>
  <si>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</si>
  <si>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</si>
  <si>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</si>
  <si>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</si>
  <si>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</si>
  <si>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</si>
  <si>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</si>
  <si>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</si>
  <si>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</si>
  <si>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</si>
  <si>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</si>
  <si>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</si>
  <si>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</si>
  <si>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</si>
  <si>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</si>
  <si>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</si>
  <si>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</si>
  <si>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</si>
  <si>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</si>
  <si>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</si>
  <si>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</si>
  <si>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</si>
  <si>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</si>
  <si>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</si>
  <si>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</si>
  <si>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</si>
  <si>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</si>
  <si>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</si>
  <si>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</si>
  <si>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</si>
  <si>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</si>
  <si>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</si>
  <si>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</si>
  <si>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</si>
  <si>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</si>
  <si>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</si>
  <si>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</si>
  <si>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</si>
  <si>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</si>
  <si>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</si>
  <si>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</si>
  <si>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</si>
  <si>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</si>
  <si>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</si>
  <si>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</si>
  <si>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</si>
  <si>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</si>
  <si>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</si>
  <si>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</si>
  <si>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</si>
  <si>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</si>
  <si>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</si>
  <si>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</si>
  <si>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</si>
  <si>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</si>
  <si>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</si>
  <si>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</si>
  <si>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</si>
  <si>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</si>
  <si>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</si>
  <si>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</si>
  <si>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</si>
  <si>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</si>
  <si>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</si>
  <si>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</si>
  <si>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</si>
  <si>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</si>
  <si>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</si>
  <si>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</si>
  <si>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</si>
  <si>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</si>
  <si>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</si>
  <si>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</si>
  <si>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</si>
  <si>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</si>
  <si>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</si>
  <si>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</si>
  <si>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</si>
  <si>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</si>
  <si>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</si>
  <si>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</si>
  <si>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</si>
  <si>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</si>
  <si>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</si>
  <si>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</si>
  <si>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</si>
  <si>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</si>
  <si>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</si>
  <si>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</si>
  <si>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</si>
  <si>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</si>
  <si>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</si>
  <si>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</si>
  <si>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</si>
  <si>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</si>
  <si>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</si>
  <si>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</si>
  <si>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</si>
  <si>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</si>
  <si>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</si>
  <si>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</si>
  <si>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</si>
  <si>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</si>
  <si>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</si>
  <si>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</si>
  <si>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</si>
  <si>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</si>
  <si>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</si>
  <si>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</si>
  <si>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</si>
  <si>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</si>
  <si>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</si>
  <si>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</si>
  <si>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</si>
  <si>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</si>
  <si>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</si>
  <si>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</si>
  <si>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</si>
  <si>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</si>
  <si>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</si>
  <si>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</si>
  <si>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</si>
  <si>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</si>
  <si>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</si>
  <si>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</si>
  <si>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</si>
  <si>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</si>
  <si>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</si>
  <si>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</si>
  <si>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</si>
  <si>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</si>
  <si>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</si>
  <si>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</si>
  <si>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</si>
  <si>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</si>
  <si>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</si>
  <si>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</si>
  <si>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</si>
  <si>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</si>
  <si>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</si>
  <si>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</si>
  <si>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</si>
  <si>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</si>
  <si>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</si>
  <si>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</si>
  <si>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</si>
  <si>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</si>
  <si>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</si>
  <si>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</si>
  <si>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</si>
  <si>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</si>
  <si>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</si>
  <si>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</si>
  <si>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</si>
  <si>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</si>
  <si>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</si>
  <si>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</si>
  <si>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</si>
  <si>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</si>
  <si>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</si>
  <si>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</si>
  <si>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</si>
  <si>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</si>
  <si>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</si>
  <si>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</si>
  <si>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</si>
  <si>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</si>
  <si>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</si>
  <si>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</si>
  <si>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</si>
  <si>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</si>
  <si>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</si>
  <si>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</si>
  <si>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</si>
  <si>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</si>
  <si>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</si>
  <si>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</si>
  <si>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</si>
  <si>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</si>
  <si>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</si>
  <si>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</si>
  <si>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</si>
  <si>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</si>
  <si>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</si>
  <si>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</si>
  <si>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</si>
  <si>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</si>
  <si>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</si>
  <si>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</si>
  <si>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</si>
  <si>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</si>
  <si>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</si>
  <si>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</si>
  <si>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</si>
  <si>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</si>
  <si>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</si>
  <si>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</si>
  <si>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</si>
  <si>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</si>
  <si>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</si>
  <si>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</si>
  <si>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</si>
  <si>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</si>
  <si>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</si>
  <si>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</si>
  <si>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</si>
  <si>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</si>
  <si>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</si>
  <si>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</si>
  <si>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</si>
  <si>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</si>
  <si>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</si>
  <si>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</si>
  <si>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</si>
  <si>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</si>
  <si>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</si>
  <si>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</si>
  <si>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</si>
  <si>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</si>
  <si>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</si>
  <si>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</si>
  <si>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</si>
  <si>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</si>
  <si>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</si>
  <si>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</si>
  <si>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</si>
  <si>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</si>
  <si>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</si>
  <si>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</si>
  <si>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</si>
  <si>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</si>
  <si>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</si>
  <si>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</si>
  <si>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</si>
  <si>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</si>
  <si>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</si>
  <si>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</si>
  <si>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</si>
  <si>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</si>
  <si>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</si>
  <si>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</si>
  <si>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</si>
  <si>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</si>
  <si>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</si>
  <si>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</si>
  <si>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</si>
  <si>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</si>
  <si>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</si>
  <si>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</si>
  <si>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</si>
  <si>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</si>
  <si>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</si>
  <si>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</si>
  <si>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</si>
  <si>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</si>
  <si>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</si>
  <si>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</si>
  <si>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</si>
  <si>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</si>
  <si>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</si>
  <si>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</si>
  <si>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</si>
  <si>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</si>
  <si>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</si>
  <si>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</si>
  <si>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</si>
  <si>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</si>
  <si>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</si>
  <si>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</si>
  <si>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</si>
  <si>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</si>
  <si>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</si>
  <si>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</si>
  <si>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</si>
  <si>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</si>
  <si>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</si>
  <si>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</si>
  <si>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</si>
  <si>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</si>
  <si>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</si>
  <si>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</si>
  <si>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</si>
  <si>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</si>
  <si>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</si>
  <si>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</si>
  <si>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</si>
  <si>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</si>
  <si>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</si>
  <si>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</si>
  <si>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</si>
  <si>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</si>
  <si>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</si>
  <si>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</si>
  <si>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</si>
  <si>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</si>
  <si>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</si>
  <si>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</si>
  <si>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</si>
  <si>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</si>
  <si>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</si>
  <si>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</si>
  <si>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</si>
  <si>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</si>
  <si>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</si>
  <si>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</si>
  <si>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</si>
  <si>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</si>
  <si>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</si>
  <si>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</si>
  <si>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</si>
  <si>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</si>
  <si>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</si>
  <si>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</si>
  <si>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</si>
  <si>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</si>
  <si>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</si>
  <si>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</si>
  <si>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</si>
  <si>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</si>
  <si>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</si>
  <si>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</si>
  <si>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</si>
  <si>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</si>
  <si>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</si>
  <si>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</si>
  <si>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</si>
  <si>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</si>
  <si>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</si>
  <si>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</si>
  <si>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</si>
  <si>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</si>
  <si>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</si>
  <si>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</si>
  <si>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</si>
  <si>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</si>
  <si>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</si>
  <si>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</si>
  <si>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</si>
  <si>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</si>
  <si>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</si>
  <si>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</si>
  <si>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</si>
  <si>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</si>
  <si>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</si>
  <si>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</si>
  <si>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</si>
  <si>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</si>
  <si>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</si>
  <si>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</si>
  <si>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</si>
  <si>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</si>
  <si>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</si>
  <si>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</si>
  <si>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</si>
  <si>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</si>
  <si>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</si>
  <si>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</si>
  <si>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</si>
  <si>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</si>
  <si>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</si>
  <si>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</si>
  <si>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</si>
  <si>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</si>
  <si>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</si>
  <si>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</si>
  <si>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</si>
  <si>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</si>
  <si>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</si>
  <si>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</si>
  <si>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</si>
  <si>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</si>
  <si>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</si>
  <si>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</si>
  <si>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</si>
  <si>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</si>
  <si>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</si>
  <si>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</si>
  <si>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</si>
  <si>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</si>
  <si>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</si>
  <si>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</si>
  <si>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</si>
  <si>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</si>
  <si>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</si>
  <si>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</si>
  <si>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</si>
  <si>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</si>
  <si>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</si>
  <si>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</si>
  <si>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</si>
  <si>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</si>
  <si>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</si>
  <si>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</si>
  <si>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</si>
  <si>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</si>
  <si>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</si>
  <si>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</si>
  <si>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</si>
  <si>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</si>
  <si>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</si>
  <si>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</si>
  <si>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</si>
  <si>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</si>
  <si>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</si>
  <si>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</si>
  <si>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</si>
  <si>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</si>
  <si>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</si>
  <si>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</si>
  <si>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</si>
  <si>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</si>
  <si>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</si>
  <si>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</si>
  <si>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</si>
  <si>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</si>
  <si>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</si>
  <si>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</si>
  <si>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</si>
  <si>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</si>
  <si>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</si>
  <si>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</si>
  <si>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</si>
  <si>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</si>
  <si>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</si>
  <si>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</si>
  <si>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</si>
  <si>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</si>
  <si>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</si>
  <si>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</si>
  <si>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</si>
  <si>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</si>
  <si>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</si>
  <si>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</si>
  <si>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</si>
  <si>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</si>
  <si>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</si>
  <si>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</si>
  <si>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</si>
  <si>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</si>
  <si>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</si>
  <si>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</si>
  <si>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</si>
  <si>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</si>
  <si>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</si>
  <si>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</si>
  <si>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</si>
  <si>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</si>
  <si>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</si>
  <si>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</si>
  <si>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</si>
  <si>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</si>
  <si>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</si>
  <si>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</si>
  <si>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</si>
  <si>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</si>
  <si>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</si>
  <si>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</si>
  <si>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</si>
  <si>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</si>
  <si>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</si>
  <si>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</si>
  <si>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</si>
  <si>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</si>
  <si>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</si>
  <si>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</si>
  <si>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</si>
  <si>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</si>
  <si>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</si>
  <si>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</si>
  <si>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</si>
  <si>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</si>
  <si>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</si>
  <si>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</si>
  <si>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</si>
  <si>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</si>
  <si>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</si>
  <si>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</si>
  <si>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</si>
  <si>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</si>
  <si>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</si>
  <si>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</si>
  <si>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</si>
  <si>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</si>
  <si>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</si>
  <si>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</si>
  <si>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</si>
  <si>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</si>
  <si>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</si>
  <si>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</si>
  <si>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</si>
  <si>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</si>
  <si>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</si>
  <si>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</si>
  <si>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</si>
  <si>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</si>
  <si>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</si>
  <si>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</si>
  <si>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</si>
  <si>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</si>
  <si>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</si>
  <si>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</si>
  <si>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</si>
  <si>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</si>
  <si>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</si>
  <si>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</si>
  <si>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</si>
  <si>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</si>
  <si>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</si>
  <si>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</si>
  <si>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</si>
  <si>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</si>
  <si>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</si>
  <si>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</si>
  <si>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</si>
  <si>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</si>
  <si>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</si>
  <si>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</si>
  <si>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</si>
  <si>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</si>
  <si>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</si>
  <si>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</si>
  <si>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</si>
  <si>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</si>
  <si>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</si>
  <si>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</si>
  <si>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</si>
  <si>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</si>
  <si>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</si>
  <si>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</si>
  <si>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</si>
  <si>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</si>
  <si>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</si>
  <si>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</si>
  <si>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</si>
  <si>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</si>
  <si>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</si>
  <si>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</si>
  <si>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</si>
  <si>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</si>
  <si>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</si>
  <si>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</si>
  <si>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</si>
  <si>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</si>
  <si>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</si>
  <si>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</si>
  <si>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</si>
  <si>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</si>
  <si>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</si>
  <si>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</si>
  <si>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</si>
  <si>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</si>
  <si>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</si>
  <si>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</si>
  <si>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</si>
  <si>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</si>
  <si>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</si>
  <si>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</si>
  <si>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</si>
  <si>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</si>
  <si>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</si>
  <si>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</si>
  <si>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</si>
  <si>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</si>
  <si>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</si>
  <si>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</si>
  <si>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</si>
  <si>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</si>
  <si>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</si>
  <si>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</si>
  <si>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</si>
  <si>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</si>
  <si>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</si>
  <si>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</si>
  <si>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</si>
  <si>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</si>
  <si>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</si>
  <si>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</si>
  <si>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</si>
  <si>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</si>
  <si>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</si>
  <si>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</si>
  <si>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</si>
  <si>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</si>
  <si>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</si>
  <si>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</si>
  <si>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</si>
  <si>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</si>
  <si>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</si>
  <si>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</si>
  <si>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</si>
  <si>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</si>
  <si>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</si>
  <si>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</si>
  <si>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</si>
  <si>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</si>
  <si>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</si>
  <si>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</si>
  <si>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</si>
  <si>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</si>
  <si>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</si>
  <si>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</si>
  <si>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</si>
  <si>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</si>
  <si>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</si>
  <si>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</si>
  <si>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</si>
  <si>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</si>
  <si>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</si>
  <si>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</si>
  <si>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</si>
  <si>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</si>
  <si>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</si>
  <si>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</si>
  <si>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</si>
  <si>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</si>
  <si>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</si>
  <si>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</si>
  <si>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</si>
  <si>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</si>
  <si>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</si>
  <si>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</si>
  <si>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</si>
  <si>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</si>
  <si>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</si>
  <si>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</si>
  <si>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</si>
  <si>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</si>
  <si>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</si>
  <si>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</si>
  <si>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</si>
  <si>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</si>
  <si>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</si>
  <si>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</si>
  <si>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</si>
  <si>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</si>
  <si>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</si>
  <si>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</si>
  <si>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</si>
  <si>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</si>
  <si>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</si>
  <si>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</si>
  <si>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</si>
  <si>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</si>
  <si>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</si>
  <si>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</si>
  <si>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</si>
  <si>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</si>
  <si>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</si>
  <si>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</si>
  <si>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</si>
  <si>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</si>
  <si>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</si>
  <si>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</si>
  <si>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</si>
  <si>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</si>
  <si>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</si>
  <si>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</si>
  <si>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</si>
  <si>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</si>
  <si>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</si>
  <si>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</si>
  <si>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</si>
  <si>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</si>
  <si>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</si>
  <si>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</si>
  <si>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</si>
  <si>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</si>
  <si>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</si>
  <si>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</si>
  <si>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</si>
  <si>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</si>
  <si>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</si>
  <si>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</si>
  <si>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</si>
  <si>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</si>
  <si>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</si>
  <si>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</si>
  <si>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</si>
  <si>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</si>
  <si>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</si>
  <si>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</si>
  <si>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</si>
  <si>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</si>
  <si>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</si>
  <si>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</si>
  <si>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</si>
  <si>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</si>
  <si>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</si>
  <si>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</si>
  <si>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</si>
  <si>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</si>
  <si>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</si>
  <si>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</si>
  <si>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</si>
  <si>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</si>
  <si>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</si>
  <si>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</si>
  <si>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</si>
  <si>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</si>
  <si>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</si>
  <si>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</si>
  <si>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</si>
  <si>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</si>
  <si>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</si>
  <si>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</si>
  <si>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</si>
  <si>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</si>
  <si>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</si>
  <si>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</si>
  <si>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</si>
  <si>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</si>
  <si>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</si>
  <si>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</si>
  <si>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</si>
  <si>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</si>
  <si>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</si>
  <si>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</si>
  <si>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</si>
  <si>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</si>
  <si>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</si>
  <si>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</si>
  <si>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</si>
  <si>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</si>
  <si>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</si>
  <si>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</si>
  <si>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</si>
  <si>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</si>
  <si>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</si>
  <si>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</si>
  <si>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</si>
  <si>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</si>
  <si>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</si>
  <si>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</si>
  <si>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</si>
  <si>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</si>
  <si>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</si>
  <si>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</si>
  <si>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</si>
  <si>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</si>
  <si>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</si>
  <si>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</si>
  <si>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</si>
  <si>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</si>
  <si>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</si>
  <si>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</si>
  <si>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</si>
  <si>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</si>
  <si>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</si>
  <si>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</si>
  <si>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</si>
  <si>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</si>
  <si>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</si>
  <si>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</si>
  <si>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</si>
  <si>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</si>
  <si>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</si>
  <si>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</si>
  <si>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</si>
  <si>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</si>
  <si>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</si>
  <si>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</si>
  <si>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</si>
  <si>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</si>
  <si>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</si>
  <si>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</si>
  <si>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</si>
  <si>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</si>
  <si>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</si>
  <si>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</si>
  <si>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</si>
  <si>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</si>
  <si>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</si>
  <si>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</si>
  <si>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</si>
  <si>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</si>
  <si>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</si>
  <si>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</si>
  <si>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</si>
  <si>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</si>
  <si>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</si>
  <si>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</si>
  <si>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</si>
  <si>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</si>
  <si>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</si>
  <si>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</si>
  <si>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</si>
  <si>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</si>
  <si>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</si>
  <si>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</si>
  <si>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</si>
  <si>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</si>
  <si>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</si>
  <si>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</si>
  <si>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</si>
  <si>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</si>
  <si>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</si>
  <si>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</si>
  <si>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</si>
  <si>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</si>
  <si>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</si>
  <si>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</si>
  <si>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</si>
  <si>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</si>
  <si>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</si>
  <si>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</si>
  <si>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</si>
  <si>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</si>
  <si>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</si>
  <si>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</si>
  <si>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</si>
  <si>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</si>
  <si>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</si>
  <si>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</si>
  <si>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</si>
  <si>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</si>
  <si>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</si>
  <si>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</si>
  <si>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</si>
  <si>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</si>
  <si>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</si>
  <si>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</si>
  <si>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</si>
  <si>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</si>
  <si>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</si>
  <si>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</si>
  <si>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</si>
  <si>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</si>
  <si>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</si>
  <si>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</si>
  <si>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</si>
  <si>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</si>
  <si>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</si>
  <si>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</si>
  <si>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</si>
  <si>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</si>
  <si>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</si>
  <si>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</si>
  <si>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</si>
  <si>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</si>
  <si>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</si>
  <si>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</si>
  <si>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</si>
  <si>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</si>
  <si>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</si>
  <si>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</si>
  <si>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</si>
  <si>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</si>
  <si>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</si>
  <si>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</si>
  <si>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</si>
  <si>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</si>
  <si>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</si>
  <si>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</si>
  <si>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</si>
  <si>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</si>
  <si>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</si>
  <si>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</si>
  <si>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</si>
  <si>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</si>
  <si>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</si>
  <si>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</si>
  <si>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</si>
  <si>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</si>
  <si>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</si>
  <si>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</si>
  <si>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</si>
  <si>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</si>
  <si>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</si>
  <si>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</si>
  <si>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</si>
  <si>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</si>
  <si>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</si>
  <si>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</si>
  <si>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</si>
  <si>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</si>
  <si>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</si>
  <si>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</si>
  <si>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</si>
  <si>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</si>
  <si>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</si>
  <si>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</si>
  <si>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</si>
  <si>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</si>
  <si>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</si>
  <si>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</si>
  <si>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</si>
  <si>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</si>
  <si>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</si>
  <si>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</si>
  <si>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</si>
  <si>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</si>
  <si>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</si>
  <si>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</si>
  <si>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</si>
  <si>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</si>
  <si>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</si>
  <si>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</si>
  <si>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</si>
  <si>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</si>
  <si>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</si>
  <si>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</si>
  <si>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</si>
  <si>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</si>
  <si>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</si>
  <si>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</si>
  <si>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</si>
  <si>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</si>
  <si>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</si>
  <si>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</si>
  <si>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</si>
  <si>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</si>
  <si>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</si>
  <si>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</si>
  <si>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</si>
  <si>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</si>
  <si>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</si>
  <si>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</si>
  <si>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</si>
  <si>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</si>
  <si>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</si>
  <si>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</si>
  <si>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</si>
  <si>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</si>
  <si>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</si>
  <si>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</si>
  <si>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</si>
  <si>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</si>
  <si>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</si>
  <si>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</si>
  <si>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</si>
  <si>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</si>
  <si>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</si>
  <si>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</si>
  <si>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</si>
  <si>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</si>
  <si>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</si>
  <si>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</si>
  <si>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</si>
  <si>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</si>
  <si>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</si>
  <si>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</si>
  <si>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</si>
  <si>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</si>
  <si>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</si>
  <si>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</si>
  <si>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</si>
  <si>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</si>
  <si>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</si>
  <si>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</si>
  <si>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</si>
  <si>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</si>
  <si>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</si>
  <si>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</si>
  <si>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</si>
  <si>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</si>
  <si>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</si>
  <si>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</si>
  <si>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</si>
  <si>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</si>
  <si>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</si>
  <si>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</si>
  <si>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</si>
  <si>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</si>
  <si>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</si>
  <si>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</si>
  <si>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</si>
  <si>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</si>
  <si>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</si>
  <si>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</si>
  <si>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</si>
  <si>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</si>
  <si>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</si>
  <si>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</si>
  <si>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</si>
  <si>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</si>
  <si>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</si>
  <si>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</si>
  <si>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</si>
  <si>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</si>
  <si>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</si>
  <si>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</si>
  <si>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</si>
  <si>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</si>
  <si>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</si>
  <si>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</si>
  <si>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</si>
  <si>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</si>
  <si>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</si>
  <si>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</si>
  <si>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</si>
  <si>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</si>
  <si>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</si>
  <si>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</si>
  <si>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</si>
  <si>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</si>
  <si>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</si>
  <si>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</si>
  <si>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</si>
  <si>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</si>
  <si>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</si>
  <si>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</si>
  <si>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</si>
  <si>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</si>
  <si>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</si>
  <si>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</si>
  <si>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</si>
  <si>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</si>
  <si>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</si>
  <si>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</si>
  <si>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</si>
  <si>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</si>
  <si>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</si>
  <si>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</si>
  <si>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</si>
  <si>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</si>
  <si>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</si>
  <si>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</si>
  <si>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</si>
  <si>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</si>
  <si>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</si>
  <si>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</si>
  <si>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</si>
  <si>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</si>
  <si>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</si>
  <si>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</si>
  <si>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</si>
  <si>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</si>
  <si>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</si>
  <si>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</si>
  <si>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</si>
  <si>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</si>
  <si>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</si>
  <si>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</si>
  <si>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</si>
  <si>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</si>
  <si>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</si>
  <si>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</si>
  <si>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</si>
  <si>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</si>
  <si>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</si>
  <si>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</si>
  <si>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</si>
  <si>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</si>
  <si>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</si>
  <si>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</si>
  <si>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</si>
  <si>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</si>
  <si>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</si>
  <si>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</si>
  <si>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</si>
  <si>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</si>
  <si>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</si>
  <si>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</si>
  <si>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</si>
  <si>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</si>
  <si>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</si>
  <si>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</si>
  <si>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</si>
  <si>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</si>
  <si>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</si>
  <si>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</si>
  <si>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</si>
  <si>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</si>
  <si>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</si>
  <si>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</si>
  <si>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</si>
  <si>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</si>
  <si>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</si>
  <si>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</si>
  <si>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</si>
  <si>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</si>
  <si>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</si>
  <si>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</si>
  <si>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</si>
  <si>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</si>
  <si>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</si>
  <si>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</si>
  <si>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</si>
  <si>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</si>
  <si>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</si>
  <si>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</si>
  <si>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</si>
  <si>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</si>
  <si>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</si>
  <si>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</si>
  <si>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</si>
  <si>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</si>
  <si>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</si>
  <si>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</si>
  <si>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</si>
  <si>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</si>
  <si>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</si>
  <si>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</si>
  <si>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</si>
  <si>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</si>
  <si>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</si>
  <si>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</si>
  <si>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</si>
  <si>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</si>
  <si>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</si>
  <si>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</si>
  <si>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</si>
  <si>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</si>
  <si>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</si>
  <si>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</si>
  <si>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</si>
  <si>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</si>
  <si>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</si>
  <si>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</si>
  <si>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</si>
  <si>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</si>
  <si>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</si>
  <si>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</si>
  <si>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</si>
  <si>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</si>
  <si>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</si>
  <si>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</si>
  <si>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</si>
  <si>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</si>
  <si>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</si>
  <si>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</si>
  <si>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</si>
  <si>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</si>
  <si>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</si>
  <si>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</si>
  <si>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</si>
  <si>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</si>
  <si>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</si>
  <si>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</si>
  <si>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</si>
  <si>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</si>
  <si>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</si>
  <si>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</si>
  <si>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</si>
  <si>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</si>
  <si>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</si>
  <si>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</si>
  <si>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</si>
  <si>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</si>
  <si>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</si>
  <si>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</si>
  <si>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</si>
  <si>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</si>
  <si>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</si>
  <si>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</si>
  <si>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</si>
  <si>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</si>
  <si>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</si>
  <si>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</si>
  <si>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</si>
  <si>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</si>
  <si>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</si>
  <si>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</si>
  <si>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</si>
  <si>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</si>
  <si>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</si>
  <si>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</si>
  <si>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</si>
  <si>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</si>
  <si>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</si>
  <si>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</si>
  <si>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</si>
  <si>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</si>
  <si>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</si>
  <si>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</si>
  <si>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</si>
  <si>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</si>
  <si>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</si>
  <si>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</si>
  <si>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</si>
  <si>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</si>
  <si>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</si>
  <si>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</si>
  <si>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</si>
  <si>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</si>
  <si>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</si>
  <si>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</si>
  <si>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</si>
  <si>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</si>
  <si>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</si>
  <si>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</si>
  <si>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</si>
  <si>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</si>
  <si>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</si>
  <si>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</si>
  <si>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</si>
  <si>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</si>
  <si>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</si>
  <si>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</si>
  <si>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</si>
  <si>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</si>
  <si>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</si>
  <si>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</si>
  <si>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</si>
  <si>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</si>
  <si>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</si>
  <si>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</si>
  <si>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</si>
  <si>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</si>
  <si>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</si>
  <si>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</si>
  <si>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</si>
  <si>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</si>
  <si>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</si>
  <si>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</si>
  <si>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</si>
  <si>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</si>
  <si>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</si>
  <si>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</si>
  <si>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</si>
  <si>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</si>
  <si>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</si>
  <si>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</si>
  <si>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</si>
  <si>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</si>
  <si>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</si>
  <si>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</si>
  <si>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</si>
  <si>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</si>
  <si>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</si>
  <si>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</si>
  <si>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</si>
  <si>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</si>
  <si>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</si>
  <si>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</si>
  <si>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</si>
  <si>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</si>
  <si>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</si>
  <si>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</si>
  <si>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</si>
  <si>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</si>
  <si>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</si>
  <si>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</si>
  <si>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</si>
  <si>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</si>
  <si>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</si>
  <si>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</si>
  <si>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</si>
  <si>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</si>
  <si>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</si>
  <si>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</si>
  <si>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</si>
  <si>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</si>
  <si>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</si>
  <si>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</si>
  <si>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</si>
  <si>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</si>
  <si>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</si>
  <si>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</si>
  <si>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</si>
  <si>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</si>
  <si>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</si>
  <si>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</si>
  <si>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</si>
  <si>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</si>
  <si>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</si>
  <si>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</si>
  <si>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</si>
  <si>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</si>
  <si>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</si>
  <si>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</si>
  <si>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</si>
  <si>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</si>
  <si>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</si>
  <si>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</si>
  <si>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</si>
  <si>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</si>
  <si>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</si>
  <si>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</si>
  <si>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</si>
  <si>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</si>
  <si>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</si>
  <si>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</si>
  <si>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</si>
  <si>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</si>
  <si>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</si>
  <si>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</si>
  <si>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</si>
  <si>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</si>
  <si>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</si>
  <si>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</si>
  <si>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</si>
  <si>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</si>
  <si>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</si>
  <si>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</si>
  <si>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</si>
  <si>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</si>
  <si>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</si>
  <si>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</si>
  <si>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</si>
  <si>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</si>
  <si>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</si>
  <si>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</si>
  <si>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</si>
  <si>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</si>
  <si>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</si>
  <si>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</si>
  <si>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</si>
  <si>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</si>
  <si>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</si>
  <si>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</si>
  <si>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</si>
  <si>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</si>
  <si>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</si>
  <si>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</si>
  <si>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</si>
  <si>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</si>
  <si>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</si>
  <si>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</si>
  <si>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</si>
  <si>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</si>
  <si>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</si>
  <si>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</si>
  <si>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</si>
  <si>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</si>
  <si>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</si>
  <si>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</si>
  <si>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</si>
  <si>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</si>
  <si>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</si>
  <si>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</si>
  <si>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</si>
  <si>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</si>
  <si>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</si>
  <si>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</si>
  <si>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</si>
  <si>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</si>
  <si>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</si>
  <si>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</si>
  <si>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</si>
  <si>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</si>
  <si>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</si>
  <si>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</si>
  <si>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</si>
  <si>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</si>
  <si>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</si>
  <si>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</si>
  <si>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</si>
  <si>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</si>
  <si>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</si>
  <si>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</si>
  <si>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</si>
  <si>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</si>
  <si>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</si>
  <si>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</si>
  <si>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</si>
  <si>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</si>
  <si>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</si>
  <si>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</si>
  <si>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</si>
  <si>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</si>
  <si>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</si>
  <si>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</si>
  <si>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</si>
  <si>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</si>
  <si>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</si>
  <si>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</si>
  <si>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</si>
  <si>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</si>
  <si>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</si>
  <si>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</si>
  <si>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</si>
  <si>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</si>
  <si>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</si>
  <si>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</si>
  <si>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</si>
  <si>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</si>
  <si>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</si>
  <si>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</si>
  <si>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</si>
  <si>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</si>
  <si>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</si>
  <si>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</si>
  <si>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</si>
  <si>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</si>
  <si>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</si>
  <si>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</si>
  <si>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</si>
  <si>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</si>
  <si>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</si>
  <si>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</si>
  <si>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</si>
  <si>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</si>
  <si>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</si>
  <si>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</si>
  <si>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</si>
  <si>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</si>
  <si>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</si>
  <si>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</si>
  <si>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</si>
  <si>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</si>
  <si>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</si>
  <si>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</si>
  <si>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</si>
  <si>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</si>
  <si>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</si>
  <si>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</si>
  <si>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</si>
  <si>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</si>
  <si>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</si>
  <si>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</si>
  <si>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</si>
  <si>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</si>
  <si>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</si>
  <si>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</si>
  <si>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</si>
  <si>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</si>
  <si>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</si>
  <si>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</si>
  <si>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</si>
  <si>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</si>
  <si>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</si>
  <si>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</si>
  <si>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</si>
  <si>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</si>
  <si>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</si>
  <si>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</si>
  <si>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</si>
  <si>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</si>
  <si>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</si>
  <si>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</si>
  <si>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</si>
  <si>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</si>
  <si>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</si>
  <si>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</si>
  <si>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</si>
  <si>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</si>
  <si>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</si>
  <si>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</si>
  <si>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</si>
  <si>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</si>
  <si>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</si>
  <si>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</si>
  <si>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</si>
  <si>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</si>
  <si>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</si>
  <si>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</si>
  <si>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</si>
  <si>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</si>
  <si>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</si>
  <si>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</si>
  <si>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</si>
  <si>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</si>
  <si>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</si>
  <si>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</si>
  <si>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</si>
  <si>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</si>
  <si>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</si>
  <si>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</si>
  <si>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</si>
  <si>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</si>
  <si>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</si>
  <si>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</si>
  <si>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</si>
  <si>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</si>
  <si>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</si>
  <si>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</si>
  <si>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</si>
  <si>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</si>
  <si>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</si>
  <si>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</si>
  <si>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</si>
  <si>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</si>
  <si>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</si>
  <si>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</si>
  <si>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</si>
  <si>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</si>
  <si>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</si>
  <si>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</si>
  <si>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</si>
  <si>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</si>
  <si>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</si>
  <si>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</si>
  <si>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</si>
  <si>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</si>
  <si>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</si>
  <si>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</si>
  <si>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</si>
  <si>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</si>
  <si>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</si>
  <si>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</si>
  <si>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</si>
  <si>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</si>
  <si>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</si>
  <si>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</si>
  <si>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</si>
  <si>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</si>
  <si>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</si>
  <si>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</si>
  <si>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</si>
  <si>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</si>
  <si>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</si>
  <si>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</si>
  <si>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</si>
  <si>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</si>
  <si>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</si>
  <si>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</si>
  <si>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</si>
  <si>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</si>
  <si>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</si>
  <si>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</si>
  <si>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</si>
  <si>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</si>
  <si>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</si>
  <si>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</si>
  <si>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</si>
  <si>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</si>
  <si>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</si>
  <si>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</si>
  <si>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</si>
  <si>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</si>
  <si>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</si>
  <si>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</si>
  <si>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</si>
  <si>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</si>
  <si>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</si>
  <si>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</si>
  <si>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</si>
  <si>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</si>
  <si>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</si>
  <si>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</si>
  <si>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</si>
  <si>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</si>
  <si>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</si>
  <si>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</si>
  <si>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</si>
  <si>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</si>
  <si>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</si>
  <si>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</si>
  <si>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</si>
  <si>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</si>
  <si>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</si>
  <si>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</si>
  <si>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</si>
  <si>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</si>
  <si>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</si>
  <si>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</si>
  <si>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</si>
  <si>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</si>
  <si>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</si>
  <si>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</si>
  <si>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</si>
  <si>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</si>
  <si>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</si>
  <si>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</si>
  <si>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</si>
  <si>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</si>
  <si>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</si>
  <si>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</si>
  <si>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</si>
  <si>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</si>
  <si>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</si>
  <si>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</si>
  <si>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</si>
  <si>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</si>
  <si>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</si>
  <si>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</si>
  <si>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</si>
  <si>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</si>
  <si>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</si>
  <si>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</si>
  <si>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</si>
  <si>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</si>
  <si>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</si>
  <si>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</si>
  <si>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</si>
  <si>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</si>
  <si>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</si>
  <si>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</si>
  <si>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</si>
  <si>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</si>
  <si>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</si>
  <si>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</si>
  <si>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</si>
  <si>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</si>
  <si>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</si>
  <si>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</si>
  <si>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</si>
  <si>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</si>
  <si>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</si>
  <si>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</si>
  <si>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</si>
  <si>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</si>
  <si>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</si>
  <si>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</si>
  <si>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</si>
  <si>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</si>
  <si>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</si>
  <si>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</si>
  <si>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</si>
  <si>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</si>
  <si>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</si>
  <si>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</si>
  <si>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</si>
  <si>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</si>
  <si>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</si>
  <si>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</si>
  <si>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</si>
  <si>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</si>
  <si>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</si>
  <si>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</si>
  <si>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</si>
  <si>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</si>
  <si>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</si>
  <si>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</si>
  <si>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</si>
  <si>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</si>
  <si>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</si>
  <si>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</si>
  <si>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</si>
  <si>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</si>
  <si>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</si>
  <si>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</si>
  <si>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</si>
  <si>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</si>
  <si>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</si>
  <si>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</si>
  <si>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</si>
  <si>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</si>
  <si>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</si>
  <si>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</si>
  <si>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</si>
  <si>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</si>
  <si>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</si>
  <si>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</si>
  <si>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</si>
  <si>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</si>
  <si>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</si>
  <si>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</si>
  <si>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</si>
  <si>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</si>
  <si>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</si>
  <si>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</si>
  <si>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</si>
  <si>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</si>
  <si>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</si>
  <si>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</si>
  <si>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</si>
  <si>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</si>
  <si>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</si>
  <si>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</si>
  <si>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</si>
  <si>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</si>
  <si>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</si>
  <si>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</si>
  <si>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</si>
  <si>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</si>
  <si>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</si>
  <si>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</si>
  <si>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</si>
  <si>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</si>
  <si>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</si>
  <si>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</si>
  <si>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</si>
  <si>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</si>
  <si>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</si>
  <si>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</si>
  <si>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</si>
  <si>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</si>
  <si>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</si>
  <si>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</si>
  <si>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</si>
  <si>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</si>
  <si>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</si>
  <si>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</si>
  <si>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</si>
  <si>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</si>
  <si>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</si>
  <si>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</si>
  <si>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</si>
  <si>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</si>
  <si>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</si>
  <si>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</si>
  <si>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</si>
  <si>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</si>
  <si>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</si>
  <si>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</si>
  <si>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</si>
  <si>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</si>
  <si>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</si>
  <si>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</si>
  <si>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</si>
  <si>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</si>
  <si>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</si>
  <si>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</si>
  <si>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</si>
  <si>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</si>
  <si>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</si>
  <si>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</si>
  <si>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</si>
  <si>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</si>
  <si>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</si>
  <si>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</si>
  <si>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</si>
  <si>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</si>
  <si>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</si>
  <si>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</si>
  <si>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</si>
  <si>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</si>
  <si>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</si>
  <si>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</si>
  <si>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</si>
  <si>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</si>
  <si>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</si>
  <si>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</si>
  <si>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</si>
  <si>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</si>
  <si>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</si>
  <si>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</si>
  <si>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</si>
  <si>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</si>
  <si>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</si>
  <si>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</si>
  <si>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</si>
  <si>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</si>
  <si>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</si>
  <si>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</si>
  <si>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</si>
  <si>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</si>
  <si>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</si>
  <si>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</si>
  <si>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</si>
  <si>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</si>
  <si>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</si>
  <si>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</si>
  <si>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</si>
  <si>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</si>
  <si>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</si>
  <si>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</si>
  <si>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</si>
  <si>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</si>
  <si>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</si>
  <si>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</si>
  <si>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</si>
  <si>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</si>
  <si>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</si>
  <si>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</si>
  <si>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</si>
  <si>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</si>
  <si>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</si>
  <si>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</si>
  <si>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</si>
  <si>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</si>
  <si>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</si>
  <si>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</si>
  <si>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</si>
  <si>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</si>
  <si>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</si>
  <si>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</si>
  <si>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</si>
  <si>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</si>
  <si>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</si>
  <si>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</si>
  <si>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</si>
  <si>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</si>
  <si>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</si>
  <si>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</si>
  <si>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</si>
  <si>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</si>
  <si>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</si>
  <si>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</si>
  <si>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</si>
  <si>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</si>
  <si>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</si>
  <si>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</si>
  <si>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</si>
  <si>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</si>
  <si>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</si>
  <si>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</si>
  <si>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</si>
  <si>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</si>
  <si>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</si>
  <si>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</si>
  <si>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</si>
  <si>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</si>
  <si>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</si>
  <si>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</si>
  <si>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</si>
  <si>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</si>
  <si>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</si>
  <si>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</si>
  <si>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</si>
  <si>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</si>
  <si>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</si>
  <si>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</si>
  <si>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</si>
  <si>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</si>
  <si>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</si>
  <si>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</si>
  <si>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</si>
  <si>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</si>
  <si>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</si>
  <si>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</si>
  <si>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</si>
  <si>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</si>
  <si>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</si>
  <si>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</si>
  <si>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</si>
  <si>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</si>
  <si>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</si>
  <si>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</si>
  <si>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</si>
  <si>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</si>
  <si>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</si>
  <si>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</si>
  <si>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</si>
  <si>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</si>
  <si>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</si>
  <si>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</si>
  <si>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</si>
  <si>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</si>
  <si>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</si>
  <si>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</si>
  <si>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</si>
  <si>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</si>
  <si>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</si>
  <si>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</si>
  <si>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</si>
  <si>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</si>
  <si>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</si>
  <si>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</si>
  <si>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</si>
  <si>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</si>
  <si>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</si>
  <si>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</si>
  <si>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</si>
  <si>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</si>
  <si>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</si>
  <si>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</si>
  <si>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</si>
  <si>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</si>
  <si>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</si>
  <si>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</si>
  <si>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</si>
  <si>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</si>
  <si>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</si>
  <si>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</si>
  <si>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</si>
  <si>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</si>
  <si>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</si>
  <si>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</si>
  <si>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</si>
  <si>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</si>
  <si>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</si>
  <si>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</si>
  <si>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</si>
  <si>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</si>
  <si>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</si>
  <si>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</si>
  <si>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</si>
  <si>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</si>
  <si>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</si>
  <si>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</si>
  <si>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</si>
  <si>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</si>
  <si>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</si>
  <si>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</si>
  <si>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</si>
  <si>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</si>
  <si>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</si>
  <si>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</si>
  <si>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</si>
  <si>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</si>
  <si>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</si>
  <si>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</si>
  <si>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</si>
  <si>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</si>
  <si>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</si>
  <si>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</si>
  <si>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</si>
  <si>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</si>
  <si>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</si>
  <si>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</si>
  <si>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</si>
  <si>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</si>
  <si>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</si>
  <si>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</si>
  <si>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</si>
  <si>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</si>
  <si>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</si>
  <si>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</si>
  <si>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</si>
  <si>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</si>
  <si>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</si>
  <si>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</si>
  <si>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</si>
  <si>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</si>
  <si>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</si>
  <si>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</si>
  <si>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</si>
  <si>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</si>
  <si>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</si>
  <si>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</si>
  <si>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</si>
  <si>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</si>
  <si>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</si>
  <si>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</si>
  <si>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</si>
  <si>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</si>
  <si>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</si>
  <si>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</si>
  <si>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</si>
  <si>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</si>
  <si>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</si>
  <si>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</si>
  <si>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</si>
  <si>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</si>
  <si>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</si>
  <si>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</si>
  <si>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</si>
  <si>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</si>
  <si>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</si>
  <si>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</si>
  <si>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</si>
  <si>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</si>
  <si>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</si>
  <si>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</si>
  <si>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</si>
  <si>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</si>
  <si>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</si>
  <si>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</si>
  <si>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</si>
  <si>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</si>
  <si>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</si>
  <si>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</si>
  <si>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</si>
  <si>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</si>
  <si>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</si>
  <si>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</si>
  <si>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</si>
  <si>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</si>
  <si>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</si>
  <si>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</si>
  <si>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</si>
  <si>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</si>
  <si>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</si>
  <si>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</si>
  <si>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</si>
  <si>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</si>
  <si>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</si>
  <si>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</si>
  <si>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</si>
  <si>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</si>
  <si>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</si>
  <si>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</si>
  <si>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</si>
  <si>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</si>
  <si>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</si>
  <si>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</si>
  <si>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</si>
  <si>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</si>
  <si>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</si>
  <si>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</si>
  <si>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</si>
  <si>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</si>
  <si>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</si>
  <si>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</si>
  <si>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</si>
  <si>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</si>
  <si>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</si>
  <si>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</si>
  <si>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</si>
  <si>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</si>
  <si>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</si>
  <si>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</si>
  <si>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</si>
  <si>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</si>
  <si>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</si>
  <si>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</si>
  <si>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</si>
  <si>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</si>
  <si>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</si>
  <si>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</si>
  <si>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</si>
  <si>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</si>
  <si>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</si>
  <si>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</si>
  <si>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</si>
  <si>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</si>
  <si>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</si>
  <si>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</si>
  <si>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</si>
  <si>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</si>
  <si>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</si>
  <si>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</si>
  <si>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</si>
  <si>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</si>
  <si>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</si>
  <si>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</si>
  <si>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</si>
  <si>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</si>
  <si>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</si>
  <si>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</si>
  <si>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</si>
  <si>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</si>
  <si>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</si>
  <si>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</si>
  <si>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</si>
  <si>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</si>
  <si>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</si>
  <si>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</si>
  <si>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</si>
  <si>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</si>
  <si>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</si>
  <si>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</si>
  <si>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</si>
  <si>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</si>
  <si>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</si>
  <si>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</si>
  <si>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</si>
  <si>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</si>
  <si>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</si>
  <si>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</si>
  <si>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</si>
  <si>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</si>
  <si>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</si>
  <si>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</si>
  <si>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</si>
  <si>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</si>
  <si>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</si>
  <si>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</si>
  <si>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</si>
  <si>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</si>
  <si>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</si>
  <si>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</si>
  <si>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</si>
  <si>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</si>
  <si>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</si>
  <si>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</si>
  <si>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</si>
  <si>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</si>
  <si>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</si>
  <si>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</si>
  <si>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</si>
  <si>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</si>
  <si>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</si>
  <si>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</si>
  <si>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</si>
  <si>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</si>
  <si>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</si>
  <si>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</si>
  <si>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</si>
  <si>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</si>
  <si>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</si>
  <si>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</si>
  <si>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</si>
  <si>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</si>
  <si>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</si>
  <si>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</si>
  <si>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</si>
  <si>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</si>
  <si>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</si>
  <si>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</si>
  <si>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</si>
  <si>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</si>
  <si>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</si>
  <si>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</si>
  <si>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</si>
  <si>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</si>
  <si>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</si>
  <si>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</si>
  <si>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</si>
  <si>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</si>
  <si>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</si>
  <si>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</si>
  <si>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</si>
  <si>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</si>
  <si>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</si>
  <si>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</si>
  <si>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</si>
  <si>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</si>
  <si>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</si>
  <si>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</si>
  <si>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</si>
  <si>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</si>
  <si>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</si>
  <si>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</si>
  <si>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</si>
  <si>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</si>
  <si>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</si>
  <si>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</si>
  <si>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</si>
  <si>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</si>
  <si>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</si>
  <si>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</si>
  <si>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</si>
  <si>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</si>
  <si>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</si>
  <si>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</si>
  <si>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</si>
  <si>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</si>
  <si>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</si>
  <si>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</si>
  <si>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</si>
  <si>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</si>
  <si>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</si>
  <si>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</si>
  <si>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</si>
  <si>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</si>
  <si>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</si>
  <si>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</si>
  <si>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</si>
  <si>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</si>
  <si>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</si>
  <si>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</si>
  <si>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</si>
  <si>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</si>
  <si>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</si>
  <si>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</si>
  <si>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</si>
  <si>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</si>
  <si>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</si>
  <si>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</si>
  <si>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</si>
  <si>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</si>
  <si>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</si>
  <si>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</si>
  <si>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</si>
  <si>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</si>
  <si>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</si>
  <si>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</si>
  <si>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</si>
  <si>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</si>
  <si>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</si>
  <si>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</si>
  <si>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</si>
  <si>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</si>
  <si>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</si>
  <si>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</si>
  <si>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</si>
  <si>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</si>
  <si>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</si>
  <si>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</si>
  <si>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</si>
  <si>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</si>
  <si>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</si>
  <si>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</si>
  <si>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</si>
  <si>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</si>
  <si>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</si>
  <si>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</si>
  <si>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</si>
  <si>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</si>
  <si>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</si>
  <si>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</si>
  <si>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</si>
  <si>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</si>
  <si>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</si>
  <si>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</si>
  <si>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</si>
  <si>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</si>
  <si>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</si>
  <si>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</si>
  <si>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</si>
  <si>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</si>
  <si>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</si>
  <si>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</si>
  <si>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</si>
  <si>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</si>
  <si>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</si>
  <si>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</si>
  <si>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</si>
  <si>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</si>
  <si>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</si>
  <si>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</si>
  <si>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</si>
  <si>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</si>
  <si>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</si>
  <si>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</si>
  <si>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</si>
  <si>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</si>
  <si>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</si>
  <si>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</si>
  <si>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</si>
  <si>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</si>
  <si>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</si>
  <si>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</si>
  <si>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</si>
  <si>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</si>
  <si>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</si>
  <si>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</si>
  <si>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</si>
  <si>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</si>
  <si>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</si>
  <si>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</si>
  <si>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</si>
  <si>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</si>
  <si>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</si>
  <si>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</si>
  <si>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</si>
  <si>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</si>
  <si>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</si>
  <si>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</si>
  <si>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</si>
  <si>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</si>
  <si>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</si>
  <si>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</si>
  <si>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</si>
  <si>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</si>
  <si>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</si>
  <si>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</si>
  <si>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</si>
  <si>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</si>
  <si>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</si>
  <si>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</si>
  <si>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</si>
  <si>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</si>
  <si>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</si>
  <si>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</si>
  <si>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</si>
  <si>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</si>
  <si>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</si>
  <si>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</si>
  <si>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</si>
  <si>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</si>
  <si>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</si>
  <si>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</si>
  <si>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</si>
  <si>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</si>
  <si>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</si>
  <si>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</si>
  <si>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</si>
  <si>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</si>
  <si>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</si>
  <si>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</si>
  <si>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</si>
  <si>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</si>
  <si>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</si>
  <si>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</si>
  <si>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</si>
  <si>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</si>
  <si>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</si>
  <si>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</si>
  <si>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</si>
  <si>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</si>
  <si>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</si>
  <si>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</si>
  <si>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</si>
  <si>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</si>
  <si>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</si>
  <si>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</si>
  <si>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</si>
  <si>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</si>
  <si>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</si>
  <si>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</si>
  <si>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</si>
  <si>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</si>
  <si>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</si>
  <si>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</si>
  <si>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</si>
  <si>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</si>
  <si>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</si>
  <si>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</si>
  <si>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</si>
  <si>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</si>
  <si>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</si>
  <si>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</si>
  <si>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</si>
  <si>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</si>
  <si>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</si>
  <si>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</si>
  <si>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</si>
  <si>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</si>
  <si>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</si>
  <si>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</si>
  <si>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</si>
  <si>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</si>
  <si>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</si>
  <si>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</si>
  <si>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</si>
  <si>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</si>
  <si>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</si>
  <si>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</si>
  <si>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</si>
  <si>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</si>
  <si>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</si>
  <si>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</si>
  <si>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</si>
  <si>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</si>
  <si>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</si>
  <si>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</si>
  <si>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</si>
  <si>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</si>
  <si>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</si>
  <si>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</si>
  <si>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</si>
  <si>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</si>
  <si>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</si>
  <si>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</si>
  <si>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</si>
  <si>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</si>
  <si>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</si>
  <si>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</si>
  <si>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</si>
  <si>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</si>
  <si>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</si>
  <si>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</si>
  <si>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</si>
  <si>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</si>
  <si>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</si>
  <si>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</si>
  <si>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</si>
  <si>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</si>
  <si>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</si>
  <si>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</si>
  <si>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</si>
  <si>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</si>
  <si>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</si>
  <si>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</si>
  <si>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</si>
  <si>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</si>
  <si>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</si>
  <si>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</si>
  <si>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</si>
  <si>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</si>
  <si>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</si>
  <si>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</si>
  <si>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</si>
  <si>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</si>
  <si>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</si>
  <si>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</si>
  <si>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</si>
  <si>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</si>
  <si>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</si>
  <si>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</si>
  <si>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</si>
  <si>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</si>
  <si>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</si>
  <si>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</si>
  <si>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</si>
  <si>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</si>
  <si>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</si>
  <si>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</si>
  <si>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</si>
  <si>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</si>
  <si>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</si>
  <si>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</si>
  <si>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</si>
  <si>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</si>
  <si>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</si>
  <si>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</si>
  <si>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</si>
  <si>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</si>
  <si>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</si>
  <si>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</si>
  <si>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</si>
  <si>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</si>
  <si>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</si>
  <si>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</si>
  <si>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</si>
  <si>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</si>
  <si>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</si>
  <si>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</si>
  <si>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</si>
  <si>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</si>
  <si>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</si>
  <si>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</si>
  <si>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</si>
  <si>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</si>
  <si>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</si>
  <si>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</si>
  <si>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</si>
  <si>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</si>
  <si>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</si>
  <si>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</si>
  <si>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</si>
  <si>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</si>
  <si>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</si>
  <si>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</si>
  <si>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</si>
  <si>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</si>
  <si>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</si>
  <si>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</si>
  <si>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</si>
  <si>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</si>
  <si>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</si>
  <si>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</si>
  <si>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</si>
  <si>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</si>
  <si>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</si>
  <si>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</si>
  <si>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</si>
  <si>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</si>
  <si>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</si>
  <si>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</si>
  <si>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</si>
  <si>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</si>
  <si>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</si>
  <si>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</si>
  <si>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</si>
  <si>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</si>
  <si>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</si>
  <si>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</si>
  <si>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</si>
  <si>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</si>
  <si>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</si>
  <si>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</si>
  <si>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</si>
  <si>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</si>
  <si>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</si>
  <si>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</si>
  <si>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</si>
  <si>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</si>
  <si>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</si>
  <si>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</si>
  <si>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</si>
  <si>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</si>
  <si>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</si>
  <si>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</si>
  <si>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</si>
  <si>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</si>
  <si>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</si>
  <si>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</si>
  <si>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</si>
  <si>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</si>
  <si>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</si>
  <si>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</si>
  <si>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</si>
  <si>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</si>
  <si>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</si>
  <si>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</si>
  <si>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</si>
  <si>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</si>
  <si>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</si>
  <si>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</si>
  <si>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</si>
  <si>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</si>
  <si>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</si>
  <si>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</si>
  <si>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</si>
  <si>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</si>
  <si>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</si>
  <si>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</si>
  <si>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</si>
  <si>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</si>
  <si>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</si>
  <si>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</si>
  <si>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</si>
  <si>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</si>
  <si>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</si>
  <si>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</si>
  <si>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</si>
  <si>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</si>
  <si>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</si>
  <si>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</si>
  <si>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</si>
  <si>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</si>
  <si>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</si>
  <si>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</si>
  <si>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</si>
  <si>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</si>
  <si>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</si>
  <si>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</si>
  <si>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</si>
  <si>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</si>
  <si>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</si>
  <si>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</si>
  <si>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</si>
  <si>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</si>
  <si>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</si>
  <si>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</si>
  <si>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</si>
  <si>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</si>
  <si>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</si>
  <si>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</si>
  <si>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</si>
  <si>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</si>
  <si>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</si>
  <si>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</si>
  <si>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</si>
  <si>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</si>
  <si>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</si>
  <si>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</si>
  <si>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</si>
  <si>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</si>
  <si>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</si>
  <si>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</si>
  <si>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</si>
  <si>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</si>
  <si>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</si>
  <si>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</si>
  <si>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</si>
  <si>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</si>
  <si>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</si>
  <si>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</si>
  <si>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</si>
  <si>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</si>
  <si>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</si>
  <si>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</si>
  <si>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</si>
  <si>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</si>
  <si>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</si>
  <si>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</si>
  <si>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</si>
  <si>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</si>
  <si>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</si>
  <si>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</si>
  <si>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</si>
  <si>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</si>
  <si>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</si>
  <si>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</si>
  <si>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</si>
  <si>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</si>
  <si>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</si>
  <si>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</si>
  <si>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</si>
  <si>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</si>
  <si>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</si>
  <si>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</si>
  <si>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</si>
  <si>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</si>
  <si>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</si>
  <si>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</si>
  <si>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</si>
  <si>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</si>
  <si>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</si>
  <si>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</si>
  <si>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</si>
  <si>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</si>
  <si>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</si>
  <si>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</si>
  <si>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</si>
  <si>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</si>
  <si>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</si>
  <si>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</si>
  <si>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</si>
  <si>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</si>
  <si>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</si>
  <si>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</si>
  <si>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</si>
  <si>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</si>
  <si>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</si>
  <si>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</si>
  <si>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</si>
  <si>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</si>
  <si>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</si>
  <si>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</si>
  <si>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</si>
  <si>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</si>
  <si>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</si>
  <si>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</si>
  <si>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</si>
  <si>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</si>
  <si>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</si>
  <si>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</si>
  <si>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</si>
  <si>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</si>
  <si>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</si>
  <si>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</si>
  <si>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</si>
  <si>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</si>
  <si>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</si>
  <si>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</si>
  <si>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</si>
  <si>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</si>
  <si>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</si>
  <si>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</si>
  <si>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</si>
  <si>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</si>
  <si>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</si>
  <si>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</si>
  <si>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</si>
  <si>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</si>
  <si>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</si>
  <si>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</si>
  <si>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</si>
  <si>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</si>
  <si>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</si>
  <si>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</si>
  <si>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</si>
  <si>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</si>
  <si>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</si>
  <si>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</si>
  <si>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</si>
  <si>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</si>
  <si>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</si>
  <si>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</si>
  <si>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</si>
  <si>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</si>
  <si>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</si>
  <si>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</si>
  <si>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</si>
  <si>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</si>
  <si>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</si>
  <si>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</si>
  <si>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</si>
  <si>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</si>
  <si>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</si>
  <si>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</si>
  <si>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</si>
  <si>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</si>
  <si>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</si>
  <si>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</si>
  <si>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</si>
  <si>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</si>
  <si>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</si>
  <si>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</si>
  <si>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</si>
  <si>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</si>
  <si>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</si>
  <si>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</si>
  <si>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</si>
  <si>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</si>
  <si>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</si>
  <si>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</si>
  <si>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</si>
  <si>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</si>
  <si>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</si>
  <si>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</si>
  <si>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</si>
  <si>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</si>
  <si>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</si>
  <si>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</si>
  <si>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</si>
  <si>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</si>
  <si>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</si>
  <si>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</si>
  <si>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</si>
  <si>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</si>
  <si>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</si>
  <si>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</si>
  <si>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</si>
  <si>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</si>
  <si>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</si>
  <si>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</si>
  <si>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</si>
  <si>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</si>
  <si>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</si>
  <si>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</si>
  <si>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</si>
  <si>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</si>
  <si>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</si>
  <si>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</si>
  <si>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</si>
  <si>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</si>
  <si>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</si>
  <si>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</si>
  <si>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</si>
  <si>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</si>
  <si>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</si>
  <si>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</si>
  <si>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</si>
  <si>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</si>
  <si>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</si>
  <si>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</si>
  <si>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</si>
  <si>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</si>
  <si>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</si>
  <si>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</si>
  <si>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</si>
  <si>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</si>
  <si>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</si>
  <si>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</si>
  <si>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</si>
  <si>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</si>
  <si>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</si>
  <si>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</si>
  <si>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</si>
  <si>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</si>
  <si>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</si>
  <si>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</si>
  <si>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</si>
  <si>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</si>
  <si>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</si>
  <si>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</si>
  <si>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</si>
  <si>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</si>
  <si>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</si>
  <si>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</si>
  <si>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</si>
  <si>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</si>
  <si>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</si>
  <si>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</si>
  <si>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</si>
  <si>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</si>
  <si>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</si>
  <si>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</si>
  <si>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</si>
  <si>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</si>
  <si>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</si>
  <si>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</si>
  <si>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</si>
  <si>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</si>
  <si>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</si>
  <si>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</si>
  <si>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</si>
  <si>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</si>
  <si>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</si>
  <si>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</si>
  <si>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</si>
  <si>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</si>
  <si>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</si>
  <si>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</si>
  <si>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</si>
  <si>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</si>
  <si>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</si>
  <si>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</si>
  <si>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</si>
  <si>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</si>
  <si>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</si>
  <si>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</si>
  <si>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</si>
  <si>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</si>
  <si>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</si>
  <si>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</si>
  <si>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</si>
  <si>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</si>
  <si>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</si>
  <si>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</si>
  <si>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</si>
  <si>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</si>
  <si>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</si>
  <si>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</si>
  <si>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</si>
  <si>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</si>
  <si>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</si>
  <si>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</si>
  <si>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</si>
  <si>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</si>
  <si>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</si>
  <si>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</si>
  <si>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</si>
  <si>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</si>
  <si>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</si>
  <si>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</si>
  <si>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</si>
  <si>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</si>
  <si>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</si>
  <si>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</si>
  <si>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</si>
  <si>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</si>
  <si>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</si>
  <si>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</si>
  <si>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</si>
  <si>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</si>
  <si>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</si>
  <si>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</si>
  <si>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</si>
  <si>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</si>
  <si>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</si>
  <si>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</si>
  <si>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</si>
  <si>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</si>
  <si>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</si>
  <si>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</si>
  <si>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</si>
  <si>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</si>
  <si>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</si>
  <si>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</si>
  <si>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</si>
  <si>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</si>
  <si>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</si>
  <si>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</si>
  <si>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</si>
  <si>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</si>
  <si>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</si>
  <si>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</si>
  <si>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</si>
  <si>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</si>
  <si>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</si>
  <si>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</si>
  <si>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</si>
  <si>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</si>
  <si>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</si>
  <si>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</si>
  <si>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</si>
  <si>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</si>
  <si>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</si>
  <si>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</si>
  <si>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</si>
  <si>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</si>
  <si>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</si>
  <si>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</si>
  <si>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</si>
  <si>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</si>
  <si>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</si>
  <si>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</si>
  <si>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</si>
  <si>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</si>
  <si>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</si>
  <si>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</si>
  <si>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</si>
  <si>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</si>
  <si>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</si>
  <si>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</si>
  <si>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</si>
  <si>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</si>
  <si>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</si>
  <si>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</si>
  <si>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</si>
  <si>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</si>
  <si>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</si>
  <si>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</si>
  <si>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</si>
  <si>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</si>
  <si>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</si>
  <si>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</si>
  <si>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</si>
  <si>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</si>
  <si>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</si>
  <si>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</si>
  <si>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</si>
  <si>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</si>
  <si>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</si>
  <si>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</si>
  <si>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</si>
  <si>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</si>
  <si>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</si>
  <si>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</si>
  <si>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</si>
  <si>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</si>
  <si>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</si>
  <si>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</si>
  <si>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</si>
  <si>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</si>
  <si>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</si>
  <si>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</si>
  <si>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</si>
  <si>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</si>
  <si>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</si>
  <si>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</si>
  <si>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</si>
  <si>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</si>
  <si>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</si>
  <si>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</si>
  <si>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</si>
  <si>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</si>
  <si>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</si>
  <si>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</si>
  <si>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</si>
  <si>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</si>
  <si>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</si>
  <si>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</si>
  <si>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</si>
  <si>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</si>
  <si>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</si>
  <si>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</si>
  <si>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</si>
  <si>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</si>
  <si>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</si>
  <si>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</si>
  <si>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</si>
  <si>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</si>
  <si>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</si>
  <si>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</si>
  <si>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</si>
  <si>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</si>
  <si>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</si>
  <si>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</si>
  <si>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</si>
  <si>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</si>
  <si>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</si>
  <si>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</si>
  <si>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</si>
  <si>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</si>
  <si>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</si>
  <si>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</si>
  <si>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</si>
  <si>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</si>
  <si>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</si>
  <si>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</si>
  <si>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</si>
  <si>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</si>
  <si>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</si>
  <si>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</si>
  <si>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</si>
  <si>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</si>
  <si>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</si>
  <si>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</si>
  <si>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</si>
  <si>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</si>
  <si>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</si>
  <si>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</si>
  <si>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</si>
  <si>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</si>
  <si>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</si>
  <si>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</si>
  <si>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</si>
  <si>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</si>
  <si>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</si>
  <si>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</si>
  <si>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</si>
  <si>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</si>
  <si>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</si>
  <si>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</si>
  <si>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</si>
  <si>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</si>
  <si>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</si>
  <si>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</si>
  <si>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</si>
  <si>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</si>
  <si>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</si>
  <si>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</si>
  <si>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</si>
  <si>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</si>
  <si>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</si>
  <si>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</si>
  <si>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</si>
  <si>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</si>
  <si>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</si>
  <si>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</si>
  <si>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</si>
  <si>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</si>
  <si>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</si>
  <si>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</si>
  <si>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</si>
  <si>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</si>
  <si>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</si>
  <si>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</si>
  <si>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</si>
  <si>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</si>
  <si>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</si>
  <si>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</si>
  <si>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</si>
  <si>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</si>
  <si>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</si>
  <si>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</si>
  <si>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</si>
  <si>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</si>
  <si>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</si>
  <si>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</si>
  <si>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</si>
  <si>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</si>
  <si>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</si>
  <si>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</si>
  <si>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</si>
  <si>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</si>
  <si>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</si>
  <si>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</si>
  <si>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</si>
  <si>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</si>
  <si>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</si>
  <si>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</si>
  <si>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</si>
  <si>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</si>
  <si>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</si>
  <si>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</si>
  <si>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</si>
  <si>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</si>
  <si>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</si>
  <si>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</si>
  <si>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</si>
  <si>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</si>
  <si>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</si>
  <si>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</si>
  <si>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</si>
  <si>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</si>
  <si>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</si>
  <si>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</si>
  <si>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</si>
  <si>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</si>
  <si>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</si>
  <si>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</si>
  <si>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</si>
  <si>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</si>
  <si>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</si>
  <si>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</si>
  <si>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</si>
  <si>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</si>
  <si>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</si>
  <si>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</si>
  <si>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</si>
  <si>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</si>
  <si>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</si>
  <si>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</si>
  <si>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</si>
  <si>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</si>
  <si>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</si>
  <si>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</si>
  <si>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</si>
  <si>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</si>
  <si>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</si>
  <si>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</si>
  <si>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</si>
  <si>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</si>
  <si>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</si>
  <si>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</si>
  <si>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</si>
  <si>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</si>
  <si>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</si>
  <si>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</si>
  <si>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</si>
  <si>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</si>
  <si>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</si>
  <si>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</si>
  <si>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</si>
  <si>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</si>
  <si>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</si>
  <si>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</si>
  <si>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</si>
  <si>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</si>
  <si>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</si>
  <si>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</si>
  <si>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</si>
  <si>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</si>
  <si>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</si>
  <si>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</si>
  <si>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</si>
  <si>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</si>
  <si>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</si>
  <si>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</si>
  <si>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</si>
  <si>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</si>
  <si>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</si>
  <si>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</si>
  <si>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</si>
  <si>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</si>
  <si>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</si>
  <si>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</si>
  <si>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</si>
  <si>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</si>
  <si>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</si>
  <si>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</si>
  <si>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</si>
  <si>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</si>
  <si>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</si>
  <si>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</si>
  <si>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</si>
  <si>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</si>
  <si>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</si>
  <si>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</si>
  <si>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</si>
  <si>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</si>
  <si>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</si>
  <si>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</si>
  <si>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</si>
  <si>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</si>
  <si>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</si>
  <si>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</si>
  <si>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</si>
  <si>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</si>
  <si>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</si>
  <si>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</si>
  <si>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</si>
  <si>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</si>
  <si>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</si>
  <si>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</si>
  <si>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</si>
  <si>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</si>
  <si>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</si>
  <si>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</si>
  <si>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</si>
  <si>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</si>
  <si>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</si>
  <si>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</si>
  <si>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</si>
  <si>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</si>
  <si>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</si>
  <si>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</si>
  <si>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</si>
  <si>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</si>
  <si>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</si>
  <si>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</si>
  <si>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</si>
  <si>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</si>
  <si>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</si>
  <si>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</si>
  <si>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</si>
  <si>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</si>
  <si>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</si>
  <si>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</si>
  <si>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</si>
  <si>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</si>
  <si>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</si>
  <si>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</si>
  <si>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</si>
  <si>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</si>
  <si>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</si>
  <si>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</si>
  <si>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</si>
  <si>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</si>
  <si>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</si>
  <si>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</si>
  <si>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</si>
  <si>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</si>
  <si>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</si>
  <si>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</si>
  <si>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</si>
  <si>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</si>
  <si>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</si>
  <si>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</si>
  <si>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</si>
  <si>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</si>
  <si>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</si>
  <si>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</si>
  <si>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</si>
  <si>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</si>
  <si>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</si>
  <si>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</si>
  <si>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</si>
  <si>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</si>
  <si>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</si>
  <si>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</si>
  <si>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</si>
  <si>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</si>
  <si>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</si>
  <si>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</si>
  <si>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</si>
  <si>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</si>
  <si>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</si>
  <si>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</si>
  <si>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</si>
  <si>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</si>
  <si>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</si>
  <si>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</si>
  <si>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</si>
  <si>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</si>
  <si>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</si>
  <si>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</si>
  <si>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</si>
  <si>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</si>
  <si>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</si>
  <si>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</si>
  <si>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</si>
  <si>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</si>
  <si>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</si>
  <si>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</si>
  <si>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</si>
  <si>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</si>
  <si>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</si>
  <si>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</si>
  <si>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</si>
  <si>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</si>
  <si>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</si>
  <si>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</si>
  <si>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</si>
  <si>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</si>
  <si>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</si>
  <si>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</si>
  <si>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</si>
  <si>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</si>
  <si>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</si>
  <si>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</si>
  <si>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</si>
  <si>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</si>
  <si>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</si>
  <si>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</si>
  <si>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</si>
  <si>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</si>
  <si>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</si>
  <si>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</si>
  <si>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</si>
  <si>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</si>
  <si>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</si>
  <si>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</si>
  <si>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</si>
  <si>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</si>
  <si>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</si>
  <si>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</si>
  <si>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</si>
  <si>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</si>
  <si>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</si>
  <si>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</si>
  <si>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</si>
  <si>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</si>
  <si>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</si>
  <si>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</si>
  <si>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</si>
  <si>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</si>
  <si>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</si>
  <si>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</si>
  <si>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</si>
  <si>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</si>
  <si>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</si>
  <si>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</si>
  <si>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</si>
  <si>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</si>
  <si>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</si>
  <si>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</si>
  <si>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</si>
  <si>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</si>
  <si>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</si>
  <si>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</si>
  <si>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</si>
  <si>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</si>
  <si>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</si>
  <si>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</si>
  <si>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</si>
  <si>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</si>
  <si>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</si>
  <si>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</si>
  <si>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</si>
  <si>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</si>
  <si>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</si>
  <si>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</si>
  <si>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</si>
  <si>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</si>
  <si>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</si>
  <si>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</si>
  <si>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</si>
  <si>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</si>
  <si>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</si>
  <si>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</si>
  <si>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</si>
  <si>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</si>
  <si>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</si>
  <si>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</si>
  <si>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</si>
  <si>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</si>
  <si>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</si>
  <si>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</si>
  <si>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</si>
  <si>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</si>
  <si>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</si>
  <si>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</si>
  <si>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</si>
  <si>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</si>
  <si>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</si>
  <si>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</si>
  <si>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</si>
  <si>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</si>
  <si>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</si>
  <si>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</si>
  <si>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</si>
  <si>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</si>
  <si>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</si>
  <si>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</si>
  <si>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</si>
  <si>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</si>
  <si>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</si>
  <si>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</si>
  <si>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</si>
  <si>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</si>
  <si>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</si>
  <si>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</si>
  <si>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</si>
  <si>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</si>
  <si>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</si>
  <si>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</si>
  <si>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</si>
  <si>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</si>
  <si>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</si>
  <si>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</si>
  <si>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</si>
  <si>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</si>
  <si>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</si>
  <si>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</si>
  <si>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</si>
  <si>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</si>
  <si>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</si>
  <si>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</si>
  <si>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</si>
  <si>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</si>
  <si>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</si>
  <si>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</si>
  <si>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</si>
  <si>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</si>
  <si>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</si>
  <si>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</si>
  <si>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</si>
  <si>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</si>
  <si>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</si>
  <si>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</si>
  <si>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</si>
  <si>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</si>
  <si>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</si>
  <si>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</si>
  <si>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</si>
  <si>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</si>
  <si>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</si>
  <si>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</si>
  <si>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</si>
  <si>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</si>
  <si>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</si>
  <si>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</si>
  <si>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</si>
  <si>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</si>
  <si>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</si>
  <si>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</si>
  <si>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</si>
  <si>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</si>
  <si>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</si>
  <si>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</si>
  <si>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</si>
  <si>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</si>
  <si>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</si>
  <si>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</si>
  <si>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</si>
  <si>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</si>
  <si>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</si>
  <si>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</si>
  <si>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</si>
  <si>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</si>
  <si>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</si>
  <si>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</si>
  <si>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</si>
  <si>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</si>
  <si>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</si>
  <si>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</si>
  <si>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</si>
  <si>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</si>
  <si>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</si>
  <si>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</si>
  <si>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</si>
  <si>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</si>
  <si>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</si>
  <si>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</si>
  <si>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</si>
  <si>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</si>
  <si>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</si>
  <si>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</si>
  <si>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</si>
  <si>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</si>
  <si>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</si>
  <si>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</si>
  <si>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</si>
  <si>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</si>
  <si>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</si>
  <si>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</si>
  <si>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</si>
  <si>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</si>
  <si>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</si>
  <si>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</si>
  <si>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</si>
  <si>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</si>
  <si>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</si>
  <si>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</si>
  <si>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</si>
  <si>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</si>
  <si>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</si>
  <si>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</si>
  <si>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</si>
  <si>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</si>
  <si>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</si>
  <si>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</si>
  <si>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</si>
  <si>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</si>
  <si>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</si>
  <si>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</si>
  <si>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</si>
  <si>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</si>
  <si>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</si>
  <si>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</si>
  <si>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</si>
  <si>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</si>
  <si>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</si>
  <si>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</si>
  <si>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</si>
  <si>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</si>
  <si>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</si>
  <si>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</si>
  <si>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</si>
  <si>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</si>
  <si>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</si>
  <si>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</si>
  <si>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</si>
  <si>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</si>
  <si>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</si>
  <si>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</si>
  <si>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</si>
  <si>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</si>
  <si>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</si>
  <si>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</si>
  <si>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</si>
  <si>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</si>
  <si>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</si>
  <si>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</si>
  <si>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</si>
  <si>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</si>
  <si>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</si>
  <si>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</si>
  <si>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</si>
  <si>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</si>
  <si>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</si>
  <si>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</si>
  <si>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</si>
  <si>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</si>
  <si>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</si>
  <si>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</si>
  <si>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</si>
  <si>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</si>
  <si>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</si>
  <si>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</si>
  <si>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</si>
  <si>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</si>
  <si>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</si>
  <si>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</si>
  <si>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</si>
  <si>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</si>
  <si>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</si>
  <si>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</si>
  <si>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</si>
  <si>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</si>
  <si>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</si>
  <si>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</si>
  <si>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</si>
  <si>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</si>
  <si>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</si>
  <si>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</si>
  <si>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</si>
  <si>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</si>
  <si>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</si>
  <si>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</si>
  <si>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</si>
  <si>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</si>
  <si>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</si>
  <si>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</si>
  <si>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</si>
  <si>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</si>
  <si>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</si>
  <si>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</si>
  <si>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</si>
  <si>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</si>
  <si>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</si>
  <si>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</si>
  <si>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</si>
  <si>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</si>
  <si>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</si>
  <si>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</si>
  <si>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</si>
  <si>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</si>
  <si>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</si>
  <si>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</si>
  <si>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</si>
  <si>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</si>
  <si>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</si>
  <si>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</si>
  <si>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</si>
  <si>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</si>
  <si>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</si>
  <si>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</si>
  <si>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</si>
  <si>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</si>
  <si>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</si>
  <si>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</si>
  <si>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</si>
  <si>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</si>
  <si>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</si>
  <si>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</si>
  <si>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</si>
  <si>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</si>
  <si>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</si>
  <si>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</si>
  <si>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</si>
  <si>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</si>
  <si>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</si>
  <si>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</si>
  <si>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</si>
  <si>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</si>
  <si>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</si>
  <si>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</si>
  <si>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</si>
  <si>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</si>
  <si>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</si>
  <si>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</si>
  <si>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</si>
  <si>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</si>
  <si>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</si>
  <si>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</si>
  <si>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</si>
  <si>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</si>
  <si>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</si>
  <si>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</si>
  <si>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</si>
  <si>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</si>
  <si>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</si>
  <si>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</si>
  <si>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</si>
  <si>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</si>
  <si>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</si>
  <si>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</si>
  <si>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</si>
  <si>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</si>
  <si>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</si>
  <si>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</si>
  <si>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</si>
  <si>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</si>
  <si>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</si>
  <si>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</si>
  <si>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</si>
  <si>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</si>
  <si>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</si>
  <si>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</si>
  <si>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</si>
  <si>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</si>
  <si>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</si>
  <si>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</si>
  <si>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</si>
  <si>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</si>
  <si>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</si>
  <si>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</si>
  <si>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</si>
  <si>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</si>
  <si>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</si>
  <si>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</si>
  <si>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</si>
  <si>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</si>
  <si>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</si>
  <si>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</si>
  <si>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</si>
  <si>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</si>
  <si>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</si>
  <si>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</si>
  <si>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</si>
  <si>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</si>
  <si>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</si>
  <si>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</si>
  <si>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</si>
  <si>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</si>
  <si>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</si>
  <si>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</si>
  <si>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</si>
  <si>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</si>
  <si>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</si>
  <si>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</si>
  <si>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</si>
  <si>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</si>
  <si>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</si>
  <si>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</si>
  <si>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</si>
  <si>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</si>
  <si>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</si>
  <si>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</si>
  <si>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</si>
  <si>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</si>
  <si>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</si>
  <si>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</si>
  <si>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</si>
  <si>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</si>
  <si>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</si>
  <si>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</si>
  <si>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</si>
  <si>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</si>
  <si>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</si>
  <si>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</si>
  <si>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</si>
  <si>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</si>
  <si>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</si>
  <si>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</si>
  <si>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</si>
  <si>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</si>
  <si>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</si>
  <si>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</si>
  <si>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</si>
  <si>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</si>
  <si>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</si>
  <si>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</si>
  <si>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</si>
  <si>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</si>
  <si>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</si>
  <si>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</si>
  <si>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</si>
  <si>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</si>
  <si>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</si>
  <si>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</si>
  <si>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</si>
  <si>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</si>
  <si>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</si>
  <si>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</si>
  <si>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</si>
  <si>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</si>
  <si>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</si>
  <si>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</si>
  <si>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</si>
  <si>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</si>
  <si>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</si>
  <si>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</si>
  <si>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</si>
  <si>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</si>
  <si>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</si>
  <si>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</si>
  <si>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</si>
  <si>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</si>
  <si>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</si>
  <si>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</si>
  <si>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</si>
  <si>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</si>
  <si>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</si>
  <si>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</si>
  <si>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</si>
  <si>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</si>
  <si>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</si>
  <si>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</si>
  <si>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</si>
  <si>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</si>
  <si>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</si>
  <si>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</si>
  <si>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</si>
  <si>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</si>
  <si>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</si>
  <si>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</si>
  <si>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</si>
  <si>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</si>
  <si>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</si>
  <si>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</si>
  <si>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</si>
  <si>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</si>
  <si>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</si>
  <si>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</si>
  <si>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</si>
  <si>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</si>
  <si>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</si>
  <si>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</si>
  <si>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</si>
  <si>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</si>
  <si>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</si>
  <si>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</si>
  <si>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</si>
  <si>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</si>
  <si>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</si>
  <si>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</si>
  <si>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</si>
  <si>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</si>
  <si>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</si>
  <si>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</si>
  <si>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</si>
  <si>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</si>
  <si>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</si>
  <si>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</si>
  <si>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</si>
  <si>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</si>
  <si>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</si>
  <si>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</si>
  <si>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</si>
  <si>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</si>
  <si>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</si>
  <si>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</si>
  <si>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</si>
  <si>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</si>
  <si>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</si>
  <si>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</si>
  <si>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</si>
  <si>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</si>
  <si>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</si>
  <si>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</si>
  <si>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</si>
  <si>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</si>
  <si>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</si>
  <si>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</si>
  <si>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</si>
  <si>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</si>
  <si>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</si>
  <si>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</si>
  <si>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</si>
  <si>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</si>
  <si>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</si>
  <si>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</si>
  <si>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</si>
  <si>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</si>
  <si>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</si>
  <si>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</si>
  <si>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</si>
  <si>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</si>
  <si>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</si>
  <si>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</si>
  <si>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</si>
  <si>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</si>
  <si>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</si>
  <si>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</si>
  <si>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</si>
  <si>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</si>
  <si>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</si>
  <si>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</si>
  <si>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</si>
  <si>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</si>
  <si>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</si>
  <si>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</si>
  <si>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</si>
  <si>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</si>
  <si>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</si>
  <si>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</si>
  <si>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</si>
  <si>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</si>
  <si>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</si>
  <si>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</si>
  <si>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</si>
  <si>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</si>
  <si>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</si>
  <si>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</si>
  <si>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</si>
  <si>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</si>
  <si>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</si>
  <si>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</si>
  <si>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</si>
  <si>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</si>
  <si>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</si>
  <si>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</si>
  <si>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</si>
  <si>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</si>
  <si>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</si>
  <si>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</si>
  <si>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</si>
  <si>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</si>
  <si>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</si>
  <si>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</si>
  <si>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</si>
  <si>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</si>
  <si>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</si>
  <si>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</si>
  <si>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</si>
  <si>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</si>
  <si>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</si>
  <si>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</si>
  <si>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</si>
  <si>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</si>
  <si>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</si>
  <si>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</si>
  <si>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</si>
  <si>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</si>
  <si>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</si>
  <si>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</si>
  <si>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</si>
  <si>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</si>
  <si>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</si>
  <si>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</si>
  <si>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</si>
  <si>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</si>
  <si>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</si>
  <si>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</si>
  <si>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</si>
  <si>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</si>
  <si>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</si>
  <si>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</si>
  <si>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</si>
  <si>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</si>
  <si>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</si>
  <si>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</si>
  <si>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</si>
  <si>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</si>
  <si>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</si>
  <si>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</si>
  <si>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</si>
  <si>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</si>
  <si>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</si>
  <si>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</si>
  <si>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</si>
  <si>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</si>
  <si>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</si>
  <si>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</si>
  <si>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</si>
  <si>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</si>
  <si>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</si>
  <si>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</si>
  <si>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</si>
  <si>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</si>
  <si>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</si>
  <si>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</si>
  <si>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</si>
  <si>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</si>
  <si>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</si>
  <si>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</si>
  <si>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</si>
  <si>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</si>
  <si>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</si>
  <si>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</si>
  <si>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</si>
  <si>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</si>
  <si>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</si>
  <si>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</si>
  <si>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</si>
  <si>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</si>
  <si>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</si>
  <si>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</si>
  <si>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</si>
  <si>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</si>
  <si>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</si>
  <si>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</si>
  <si>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</si>
  <si>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</si>
  <si>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</si>
  <si>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</si>
  <si>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</si>
  <si>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</si>
  <si>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</si>
  <si>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</si>
  <si>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</si>
  <si>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</si>
  <si>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</si>
  <si>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</si>
  <si>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</si>
  <si>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</si>
  <si>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</si>
  <si>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</si>
  <si>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</si>
  <si>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</si>
  <si>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</si>
  <si>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</si>
  <si>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</si>
  <si>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</si>
  <si>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</si>
  <si>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</si>
  <si>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</si>
  <si>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</si>
  <si>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</si>
  <si>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</si>
  <si>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</si>
  <si>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</si>
  <si>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</si>
  <si>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</si>
  <si>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</si>
  <si>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</si>
  <si>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</si>
  <si>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</si>
  <si>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</si>
  <si>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</si>
  <si>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</si>
  <si>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</si>
  <si>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</si>
  <si>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</si>
  <si>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</si>
  <si>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</si>
  <si>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</si>
  <si>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</si>
  <si>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</si>
  <si>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</si>
  <si>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</si>
  <si>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</si>
  <si>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</si>
  <si>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</si>
  <si>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</si>
  <si>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</si>
  <si>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</si>
  <si>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</si>
  <si>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</si>
  <si>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</si>
  <si>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</si>
  <si>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</si>
  <si>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</si>
  <si>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</si>
  <si>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</si>
  <si>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</si>
  <si>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</si>
  <si>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</si>
  <si>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</si>
  <si>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</si>
  <si>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</si>
  <si>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</si>
  <si>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</si>
  <si>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</si>
  <si>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</si>
  <si>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</si>
  <si>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</si>
  <si>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</si>
  <si>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</si>
  <si>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</si>
  <si>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</si>
  <si>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</si>
  <si>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</si>
  <si>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</si>
  <si>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</si>
  <si>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</si>
  <si>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</si>
  <si>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</si>
  <si>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</si>
  <si>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</si>
  <si>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</si>
  <si>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</si>
  <si>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</si>
  <si>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</si>
  <si>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</si>
  <si>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</si>
  <si>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</si>
  <si>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</si>
  <si>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</si>
  <si>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</si>
  <si>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</si>
  <si>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</si>
  <si>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</si>
  <si>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</si>
  <si>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</si>
  <si>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</si>
  <si>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</si>
  <si>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</si>
  <si>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</si>
  <si>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</si>
  <si>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</si>
  <si>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</si>
  <si>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</si>
  <si>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</si>
  <si>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</si>
  <si>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</si>
  <si>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</si>
  <si>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</si>
  <si>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</si>
  <si>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</si>
  <si>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</si>
  <si>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</si>
  <si>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</si>
  <si>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</si>
  <si>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</si>
  <si>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</si>
  <si>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</si>
  <si>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</si>
  <si>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</si>
  <si>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</si>
  <si>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</si>
  <si>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</si>
  <si>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</si>
  <si>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</si>
  <si>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</si>
  <si>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</si>
  <si>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</si>
  <si>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</si>
  <si>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</si>
  <si>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</si>
  <si>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</si>
  <si>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</si>
  <si>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</si>
  <si>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</si>
  <si>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</si>
  <si>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</si>
  <si>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</si>
  <si>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</si>
  <si>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</si>
  <si>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</si>
  <si>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</si>
  <si>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</si>
  <si>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</si>
  <si>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</si>
  <si>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</si>
  <si>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</si>
  <si>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</si>
  <si>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</si>
  <si>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</si>
  <si>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</si>
  <si>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</si>
  <si>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</si>
  <si>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</si>
  <si>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</si>
  <si>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</si>
  <si>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</si>
  <si>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</si>
  <si>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</si>
  <si>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</si>
  <si>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</si>
  <si>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</si>
  <si>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</si>
  <si>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</si>
  <si>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</si>
  <si>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</si>
  <si>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</si>
  <si>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</si>
  <si>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</si>
  <si>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</si>
  <si>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</si>
  <si>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</si>
  <si>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</si>
  <si>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</si>
  <si>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</si>
  <si>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</si>
  <si>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</si>
  <si>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</si>
  <si>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</si>
  <si>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</si>
  <si>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</si>
  <si>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</si>
  <si>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</si>
  <si>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</si>
  <si>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</si>
  <si>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</si>
  <si>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</si>
  <si>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</si>
  <si>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</si>
  <si>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</si>
  <si>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</si>
  <si>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</si>
  <si>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</si>
  <si>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</si>
  <si>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</si>
  <si>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</si>
  <si>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</si>
  <si>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</si>
  <si>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</si>
  <si>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</si>
  <si>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</si>
  <si>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</si>
  <si>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</si>
  <si>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</si>
  <si>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</si>
  <si>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</si>
  <si>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</si>
  <si>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</si>
  <si>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</si>
  <si>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</si>
  <si>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</si>
  <si>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</si>
  <si>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</si>
  <si>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</si>
  <si>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</si>
  <si>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</si>
  <si>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</si>
  <si>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</si>
  <si>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</si>
  <si>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</si>
  <si>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</si>
  <si>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</si>
  <si>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</si>
  <si>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</si>
  <si>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</si>
  <si>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</si>
  <si>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</si>
  <si>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</si>
  <si>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</si>
  <si>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</si>
  <si>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</si>
  <si>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</si>
  <si>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</si>
  <si>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</si>
  <si>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</si>
  <si>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</si>
  <si>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</si>
  <si>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</si>
  <si>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</si>
  <si>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</si>
  <si>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</si>
  <si>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</si>
  <si>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</si>
  <si>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</si>
  <si>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</si>
  <si>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</si>
  <si>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</si>
  <si>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</si>
  <si>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</si>
  <si>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</si>
  <si>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</si>
  <si>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</si>
  <si>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</si>
  <si>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</si>
  <si>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</si>
  <si>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</si>
  <si>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</si>
  <si>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</si>
  <si>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</si>
  <si>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</si>
  <si>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</si>
  <si>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</si>
  <si>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</si>
  <si>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</si>
  <si>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</si>
  <si>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</si>
  <si>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</si>
  <si>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</si>
  <si>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</si>
  <si>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</si>
  <si>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</si>
  <si>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</si>
  <si>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</si>
  <si>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</si>
  <si>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</si>
  <si>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</si>
  <si>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</si>
  <si>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</si>
  <si>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</si>
  <si>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</si>
  <si>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</si>
  <si>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</si>
  <si>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</si>
  <si>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</si>
  <si>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</si>
  <si>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</si>
  <si>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</si>
  <si>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</si>
  <si>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</si>
  <si>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</si>
  <si>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</si>
  <si>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</si>
  <si>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</si>
  <si>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</si>
  <si>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</si>
  <si>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</si>
  <si>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</si>
  <si>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</si>
  <si>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</si>
  <si>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</si>
  <si>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</si>
  <si>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</si>
  <si>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</si>
  <si>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</si>
  <si>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</si>
  <si>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</si>
  <si>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</si>
  <si>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</si>
  <si>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</si>
  <si>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</si>
  <si>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</si>
  <si>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</si>
  <si>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</si>
  <si>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</si>
  <si>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</si>
  <si>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</si>
  <si>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</si>
  <si>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</si>
  <si>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</si>
  <si>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</si>
  <si>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</si>
  <si>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</si>
  <si>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</si>
  <si>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</si>
  <si>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</si>
  <si>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</si>
  <si>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</si>
  <si>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</si>
  <si>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</si>
  <si>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</si>
  <si>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</si>
  <si>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</si>
  <si>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</si>
  <si>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</si>
  <si>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</si>
  <si>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</si>
  <si>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</si>
  <si>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</si>
  <si>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</si>
  <si>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</si>
  <si>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</si>
  <si>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</si>
  <si>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</si>
  <si>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</si>
  <si>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</si>
  <si>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</si>
  <si>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</si>
  <si>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</si>
  <si>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</si>
  <si>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</si>
  <si>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</si>
  <si>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</si>
  <si>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</si>
  <si>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</si>
  <si>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</si>
  <si>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</si>
  <si>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</si>
  <si>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</si>
  <si>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</si>
  <si>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</si>
  <si>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</si>
  <si>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</si>
  <si>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</si>
  <si>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</si>
  <si>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</si>
  <si>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</si>
  <si>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</si>
  <si>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</si>
  <si>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</si>
  <si>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</si>
  <si>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</si>
  <si>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</si>
  <si>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</si>
  <si>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</si>
  <si>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</si>
  <si>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</si>
  <si>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</si>
  <si>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</si>
  <si>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</si>
  <si>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</si>
  <si>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</si>
  <si>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</si>
  <si>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</si>
  <si>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</si>
  <si>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</si>
  <si>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</si>
  <si>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</si>
  <si>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</si>
  <si>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</si>
  <si>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</si>
  <si>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</si>
  <si>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</si>
  <si>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</si>
  <si>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</si>
  <si>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</si>
  <si>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</si>
  <si>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</si>
  <si>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</si>
  <si>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</si>
  <si>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</si>
  <si>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</si>
  <si>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</si>
  <si>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</si>
  <si>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</si>
  <si>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</si>
  <si>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</si>
  <si>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</si>
  <si>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</si>
  <si>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</si>
  <si>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</si>
  <si>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</si>
  <si>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</si>
  <si>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</si>
  <si>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</si>
  <si>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</si>
  <si>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</si>
  <si>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</si>
  <si>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</si>
  <si>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</si>
  <si>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</si>
  <si>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</si>
  <si>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</si>
  <si>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</si>
  <si>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</si>
  <si>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</si>
  <si>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</si>
  <si>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</si>
  <si>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</si>
  <si>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</si>
  <si>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</si>
  <si>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</si>
  <si>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</si>
  <si>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</si>
  <si>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</si>
  <si>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</si>
  <si>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</si>
  <si>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</si>
  <si>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</si>
  <si>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</si>
  <si>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</si>
  <si>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</si>
  <si>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</si>
  <si>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</si>
  <si>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</si>
  <si>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</si>
  <si>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</si>
  <si>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</si>
  <si>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</si>
  <si>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</si>
  <si>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</si>
  <si>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</si>
  <si>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</si>
  <si>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</si>
  <si>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</si>
  <si>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</si>
  <si>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</si>
  <si>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</si>
  <si>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</si>
  <si>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</si>
  <si>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</si>
  <si>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</si>
  <si>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</si>
  <si>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</si>
  <si>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</si>
  <si>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</si>
  <si>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</si>
  <si>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</si>
  <si>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</si>
  <si>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</si>
  <si>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</si>
  <si>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</si>
  <si>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</si>
  <si>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</si>
  <si>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</si>
  <si>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</si>
  <si>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</si>
  <si>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</si>
  <si>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</si>
  <si>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</si>
  <si>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</si>
  <si>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</si>
  <si>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</si>
  <si>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</si>
  <si>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</si>
  <si>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</si>
  <si>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</si>
  <si>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</si>
  <si>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</si>
  <si>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</si>
  <si>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</si>
  <si>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</si>
  <si>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</si>
  <si>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</si>
  <si>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</si>
  <si>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</si>
  <si>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</si>
  <si>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</si>
  <si>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</si>
  <si>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</si>
  <si>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</si>
  <si>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</si>
  <si>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</si>
  <si>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</si>
  <si>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</si>
  <si>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</si>
  <si>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</si>
  <si>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</si>
  <si>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</si>
  <si>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</si>
  <si>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</si>
  <si>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</si>
  <si>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</si>
  <si>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</si>
  <si>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</si>
  <si>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</si>
  <si>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</si>
  <si>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</si>
  <si>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</si>
  <si>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</si>
  <si>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</si>
  <si>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</si>
  <si>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</si>
  <si>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</si>
  <si>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</si>
  <si>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</si>
  <si>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</si>
  <si>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</si>
  <si>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</si>
  <si>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</si>
  <si>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</si>
  <si>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</si>
  <si>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</si>
  <si>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</si>
  <si>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</si>
  <si>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</si>
  <si>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</si>
  <si>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</si>
  <si>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</si>
  <si>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</si>
  <si>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</si>
  <si>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</si>
  <si>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</si>
  <si>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</si>
  <si>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</si>
  <si>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</si>
  <si>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</si>
  <si>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</si>
  <si>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</si>
  <si>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</si>
  <si>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</si>
  <si>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</si>
  <si>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</si>
  <si>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</si>
  <si>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</si>
  <si>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</si>
  <si>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</si>
  <si>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</si>
  <si>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</si>
  <si>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</si>
  <si>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</si>
  <si>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</si>
  <si>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</si>
  <si>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</si>
  <si>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</si>
  <si>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</si>
  <si>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</si>
  <si>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</si>
  <si>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</si>
  <si>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</si>
  <si>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</si>
  <si>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</si>
  <si>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</si>
  <si>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</si>
  <si>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</si>
  <si>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</si>
  <si>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</si>
  <si>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</si>
  <si>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</si>
  <si>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</si>
  <si>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</si>
  <si>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</si>
  <si>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</si>
  <si>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</si>
  <si>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</si>
  <si>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</si>
  <si>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</si>
  <si>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</si>
  <si>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</si>
  <si>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</si>
  <si>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</si>
  <si>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</si>
  <si>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</si>
  <si>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</si>
  <si>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</si>
  <si>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</si>
  <si>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</si>
  <si>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</si>
  <si>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</si>
  <si>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</si>
  <si>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</si>
  <si>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</si>
  <si>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</si>
  <si>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</si>
  <si>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</si>
  <si>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</si>
  <si>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</si>
  <si>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</si>
  <si>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</si>
  <si>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</si>
  <si>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</si>
  <si>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</si>
  <si>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</si>
  <si>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</si>
  <si>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</si>
  <si>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</si>
  <si>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</si>
  <si>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</si>
  <si>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</si>
  <si>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</si>
  <si>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</si>
  <si>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</si>
  <si>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</si>
  <si>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</si>
  <si>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</si>
  <si>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</si>
  <si>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</si>
  <si>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</si>
  <si>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</si>
  <si>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</si>
  <si>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</si>
  <si>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</si>
  <si>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</si>
  <si>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</si>
  <si>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</si>
  <si>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</si>
  <si>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</si>
  <si>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</si>
  <si>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</si>
  <si>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</si>
  <si>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</si>
  <si>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</si>
  <si>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</si>
  <si>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</si>
  <si>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</si>
  <si>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</si>
  <si>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</si>
  <si>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</si>
  <si>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</si>
  <si>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</si>
  <si>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</si>
  <si>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</si>
  <si>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</si>
  <si>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</si>
  <si>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</si>
  <si>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</si>
  <si>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</si>
  <si>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</si>
  <si>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</si>
  <si>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</si>
  <si>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</si>
  <si>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</si>
  <si>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</si>
  <si>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</si>
  <si>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</si>
  <si>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</si>
  <si>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</si>
  <si>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</si>
  <si>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</si>
  <si>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</si>
  <si>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</si>
  <si>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</si>
  <si>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</si>
  <si>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</si>
  <si>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</si>
  <si>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</si>
  <si>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</si>
  <si>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</si>
  <si>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</si>
  <si>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</si>
  <si>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</si>
  <si>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</si>
  <si>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</si>
  <si>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</si>
  <si>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</si>
  <si>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</si>
  <si>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</si>
  <si>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</si>
  <si>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</si>
  <si>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</si>
  <si>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</si>
  <si>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</si>
  <si>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</si>
  <si>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</si>
  <si>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</si>
  <si>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</si>
  <si>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</si>
  <si>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</si>
  <si>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</si>
  <si>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</si>
  <si>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</si>
  <si>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</si>
  <si>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</si>
  <si>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</si>
  <si>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</si>
  <si>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</si>
  <si>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</si>
  <si>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</si>
  <si>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</si>
  <si>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</si>
  <si>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</si>
  <si>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</si>
  <si>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</si>
  <si>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</si>
  <si>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</si>
  <si>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</si>
  <si>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</si>
  <si>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</si>
  <si>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</si>
  <si>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</si>
  <si>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</si>
  <si>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</si>
  <si>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</si>
  <si>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</si>
  <si>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</si>
  <si>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</si>
  <si>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</si>
  <si>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</si>
  <si>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</si>
  <si>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</si>
  <si>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</si>
  <si>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</si>
  <si>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</si>
  <si>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</si>
  <si>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</si>
  <si>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</si>
  <si>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</si>
  <si>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</si>
  <si>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</si>
  <si>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</si>
  <si>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</si>
  <si>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</si>
  <si>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</si>
  <si>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</si>
  <si>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</si>
  <si>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</si>
  <si>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</si>
  <si>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</si>
  <si>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</si>
  <si>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</si>
  <si>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</si>
  <si>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</si>
  <si>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</si>
  <si>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</si>
  <si>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</si>
  <si>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</si>
  <si>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</si>
  <si>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</si>
  <si>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</si>
  <si>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</si>
  <si>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</si>
  <si>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</si>
  <si>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</si>
  <si>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</si>
  <si>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</si>
  <si>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</si>
  <si>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</si>
  <si>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</si>
  <si>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</si>
  <si>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</si>
  <si>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</si>
  <si>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</si>
  <si>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</si>
  <si>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</si>
  <si>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</si>
  <si>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</si>
  <si>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</si>
  <si>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</si>
  <si>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</si>
  <si>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</si>
  <si>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</si>
  <si>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</si>
  <si>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</si>
  <si>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</si>
  <si>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</si>
  <si>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</si>
  <si>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</si>
  <si>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</si>
  <si>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</si>
  <si>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</si>
  <si>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</si>
  <si>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</si>
  <si>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</si>
  <si>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</si>
  <si>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</si>
  <si>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</si>
  <si>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</si>
  <si>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</si>
  <si>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</si>
  <si>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</si>
  <si>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</si>
  <si>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</si>
  <si>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</si>
  <si>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</si>
  <si>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</si>
  <si>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</si>
  <si>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</si>
  <si>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</si>
  <si>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</si>
  <si>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</si>
  <si>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</si>
  <si>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</si>
  <si>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</si>
  <si>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</si>
  <si>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</si>
  <si>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</si>
  <si>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</si>
  <si>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</si>
  <si>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</si>
  <si>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</si>
  <si>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</si>
  <si>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</si>
  <si>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</si>
  <si>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</si>
  <si>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</si>
  <si>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</si>
  <si>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</si>
  <si>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</si>
  <si>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</si>
  <si>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</si>
  <si>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</si>
  <si>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</si>
  <si>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</si>
  <si>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</si>
  <si>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</si>
  <si>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</si>
  <si>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</si>
  <si>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</si>
  <si>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</si>
  <si>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</si>
  <si>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</si>
  <si>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</si>
  <si>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</si>
  <si>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</si>
  <si>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</si>
  <si>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</si>
  <si>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</si>
  <si>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</si>
  <si>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</si>
  <si>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</si>
  <si>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</si>
  <si>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</si>
  <si>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</si>
  <si>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</si>
  <si>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</si>
  <si>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</si>
  <si>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</si>
  <si>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</si>
  <si>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</si>
  <si>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</si>
  <si>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</si>
  <si>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</si>
  <si>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</si>
  <si>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</si>
  <si>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</si>
  <si>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</si>
  <si>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</si>
  <si>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</si>
  <si>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</si>
  <si>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</si>
  <si>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</si>
  <si>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</si>
  <si>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</si>
  <si>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</si>
  <si>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</si>
  <si>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</si>
  <si>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</si>
  <si>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</si>
  <si>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</si>
  <si>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</si>
  <si>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</si>
  <si>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</si>
  <si>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</si>
  <si>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</si>
  <si>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</si>
  <si>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</si>
  <si>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</si>
  <si>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</si>
  <si>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</si>
  <si>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</si>
  <si>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</si>
  <si>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</si>
  <si>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</si>
  <si>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</si>
  <si>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</si>
  <si>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</si>
  <si>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</si>
  <si>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</si>
  <si>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</si>
  <si>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</si>
  <si>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</si>
  <si>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</si>
  <si>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</si>
  <si>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</si>
  <si>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</si>
  <si>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</si>
  <si>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</si>
  <si>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</si>
  <si>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</si>
  <si>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</si>
  <si>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</si>
  <si>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</si>
  <si>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</si>
  <si>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</si>
  <si>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</si>
  <si>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</si>
  <si>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</si>
  <si>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</si>
  <si>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</si>
  <si>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</si>
  <si>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</si>
  <si>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</si>
  <si>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</si>
  <si>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</si>
  <si>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</si>
  <si>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</si>
  <si>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</si>
  <si>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</si>
  <si>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</si>
  <si>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</si>
  <si>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</si>
  <si>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</si>
  <si>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</si>
  <si>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</si>
  <si>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</si>
  <si>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</si>
  <si>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</si>
  <si>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</si>
  <si>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</si>
  <si>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</si>
  <si>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</si>
  <si>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</si>
  <si>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</si>
  <si>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</si>
  <si>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</si>
  <si>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</si>
  <si>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</si>
  <si>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</si>
  <si>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</si>
  <si>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</si>
  <si>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</si>
  <si>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</si>
  <si>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</si>
  <si>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</si>
  <si>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</si>
  <si>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</si>
  <si>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</si>
  <si>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</si>
  <si>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</si>
  <si>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</si>
  <si>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</si>
  <si>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</si>
  <si>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</si>
  <si>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</si>
  <si>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</si>
  <si>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</si>
  <si>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</si>
  <si>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</si>
  <si>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</si>
  <si>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</si>
  <si>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</si>
  <si>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</si>
  <si>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</si>
  <si>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</si>
  <si>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</si>
  <si>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</si>
  <si>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</si>
  <si>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</si>
  <si>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</si>
  <si>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</si>
  <si>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</si>
  <si>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</si>
  <si>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</si>
  <si>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</si>
  <si>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</si>
  <si>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</si>
  <si>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</si>
  <si>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</si>
  <si>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</si>
  <si>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</si>
  <si>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</si>
  <si>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</si>
  <si>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</si>
  <si>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</si>
  <si>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</si>
  <si>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</si>
  <si>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</si>
  <si>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</si>
  <si>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</si>
  <si>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</si>
  <si>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</si>
  <si>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</si>
  <si>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</si>
  <si>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</si>
  <si>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</si>
  <si>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</si>
  <si>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</si>
  <si>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</si>
  <si>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</si>
  <si>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</si>
  <si>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</si>
  <si>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</si>
  <si>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</si>
  <si>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</si>
  <si>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</si>
  <si>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</si>
  <si>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</si>
  <si>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</si>
  <si>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</si>
  <si>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</si>
  <si>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</si>
  <si>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</si>
  <si>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</si>
  <si>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</si>
  <si>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</si>
  <si>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</si>
  <si>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</si>
  <si>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</si>
  <si>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</si>
  <si>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</si>
  <si>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</si>
  <si>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</si>
  <si>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</si>
  <si>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</si>
  <si>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</si>
  <si>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</si>
  <si>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</si>
  <si>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</si>
  <si>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</si>
  <si>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</si>
  <si>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</si>
  <si>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</si>
  <si>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</si>
  <si>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</si>
  <si>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</si>
  <si>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</si>
  <si>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</si>
  <si>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</si>
  <si>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</si>
  <si>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</si>
  <si>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</si>
  <si>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</si>
  <si>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</si>
  <si>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</si>
  <si>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</si>
  <si>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</si>
  <si>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</si>
  <si>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</si>
  <si>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</si>
  <si>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</si>
  <si>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</si>
  <si>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</si>
  <si>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</si>
  <si>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</si>
  <si>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</si>
  <si>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</si>
  <si>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</si>
  <si>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</si>
  <si>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</si>
  <si>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</si>
  <si>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</si>
  <si>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</si>
  <si>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</si>
  <si>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</si>
  <si>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</si>
  <si>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</si>
  <si>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</si>
  <si>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</si>
  <si>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</si>
  <si>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</si>
  <si>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</si>
  <si>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</si>
  <si>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</si>
  <si>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</si>
  <si>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</si>
  <si>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</si>
  <si>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</si>
  <si>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</si>
  <si>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</si>
  <si>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</si>
  <si>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</si>
  <si>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</si>
  <si>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</si>
  <si>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</si>
  <si>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</si>
  <si>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</si>
  <si>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</si>
  <si>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</si>
  <si>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</si>
  <si>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</si>
  <si>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</si>
  <si>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</si>
  <si>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</si>
  <si>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</si>
  <si>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</si>
  <si>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</si>
  <si>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</si>
  <si>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</si>
  <si>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</si>
  <si>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</si>
  <si>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</si>
  <si>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</si>
  <si>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</si>
  <si>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</si>
  <si>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</si>
  <si>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</si>
  <si>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</si>
  <si>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</si>
  <si>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</si>
  <si>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</si>
  <si>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</si>
  <si>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</si>
  <si>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</si>
  <si>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</si>
  <si>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</si>
  <si>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</si>
  <si>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</si>
  <si>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</si>
  <si>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</si>
  <si>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</si>
  <si>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</si>
  <si>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</si>
  <si>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</si>
  <si>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</si>
  <si>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</si>
  <si>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</si>
  <si>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</si>
  <si>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</si>
  <si>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</si>
  <si>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</si>
  <si>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</si>
  <si>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</si>
  <si>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</si>
  <si>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</si>
  <si>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</si>
  <si>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</si>
  <si>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</si>
  <si>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</si>
  <si>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</si>
  <si>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</si>
  <si>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</si>
  <si>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</si>
  <si>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</si>
  <si>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</si>
  <si>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</si>
  <si>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</si>
  <si>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</si>
  <si>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</si>
  <si>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</si>
  <si>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</si>
  <si>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</si>
  <si>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</si>
  <si>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</si>
  <si>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</si>
  <si>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</si>
  <si>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</si>
  <si>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</si>
  <si>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</si>
  <si>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</si>
  <si>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</si>
  <si>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</si>
  <si>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</si>
  <si>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</si>
  <si>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</si>
  <si>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</si>
  <si>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</si>
  <si>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</si>
  <si>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</si>
  <si>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</si>
  <si>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</si>
  <si>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</si>
  <si>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</si>
  <si>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</si>
  <si>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</si>
  <si>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</si>
  <si>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</si>
  <si>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</si>
  <si>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</si>
  <si>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</si>
  <si>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</si>
  <si>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</si>
  <si>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</si>
  <si>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</si>
  <si>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</si>
  <si>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</si>
  <si>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</si>
  <si>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</si>
  <si>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</si>
  <si>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</si>
  <si>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</si>
  <si>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</si>
  <si>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</si>
  <si>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</si>
  <si>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</si>
  <si>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</si>
  <si>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</si>
  <si>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</si>
  <si>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</si>
  <si>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</si>
  <si>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</si>
  <si>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</si>
  <si>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</si>
  <si>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</si>
  <si>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</si>
  <si>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</si>
  <si>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</si>
  <si>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</si>
  <si>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</si>
  <si>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</si>
  <si>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</si>
  <si>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</si>
  <si>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</si>
  <si>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</si>
  <si>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</si>
  <si>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</si>
  <si>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</si>
  <si>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</si>
  <si>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</si>
  <si>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</si>
  <si>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</si>
  <si>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</si>
  <si>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</si>
  <si>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</si>
  <si>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</si>
  <si>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</si>
  <si>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</si>
  <si>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</si>
  <si>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</si>
  <si>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</si>
  <si>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</si>
  <si>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</si>
  <si>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</si>
  <si>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</si>
  <si>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</si>
  <si>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</si>
  <si>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</si>
  <si>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</si>
  <si>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</si>
  <si>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</si>
  <si>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</si>
  <si>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</si>
  <si>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</si>
  <si>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</si>
  <si>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</si>
  <si>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</si>
  <si>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</si>
  <si>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</si>
  <si>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</si>
  <si>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</si>
  <si>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</si>
  <si>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</si>
  <si>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</si>
  <si>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</si>
  <si>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</si>
  <si>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</si>
  <si>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</si>
  <si>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</si>
  <si>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</si>
  <si>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</si>
  <si>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</si>
  <si>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</si>
  <si>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</si>
  <si>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</si>
  <si>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</si>
  <si>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</si>
  <si>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</si>
  <si>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</si>
  <si>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</si>
  <si>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</si>
  <si>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</si>
  <si>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</si>
  <si>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</si>
  <si>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</si>
  <si>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</si>
  <si>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</si>
  <si>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</si>
  <si>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</si>
  <si>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</si>
  <si>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</si>
  <si>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</si>
  <si>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</si>
  <si>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</si>
  <si>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</si>
  <si>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</si>
  <si>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</si>
  <si>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</si>
  <si>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</si>
  <si>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</si>
  <si>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</si>
  <si>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</si>
  <si>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</si>
  <si>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</si>
  <si>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</si>
  <si>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</si>
  <si>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</si>
  <si>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</si>
  <si>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</si>
  <si>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</si>
  <si>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</si>
  <si>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</si>
  <si>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</si>
  <si>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</si>
  <si>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</si>
  <si>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</si>
  <si>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</si>
  <si>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</si>
  <si>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</si>
  <si>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</si>
  <si>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</si>
  <si>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</si>
  <si>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</si>
  <si>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</si>
  <si>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</si>
  <si>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</si>
  <si>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</si>
  <si>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</si>
  <si>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</si>
  <si>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</si>
  <si>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</si>
  <si>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</si>
  <si>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</si>
  <si>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</si>
  <si>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</si>
  <si>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</si>
  <si>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</si>
  <si>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</si>
  <si>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</si>
  <si>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</si>
  <si>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</si>
  <si>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</si>
  <si>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</si>
  <si>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</si>
  <si>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</si>
  <si>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</si>
  <si>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</si>
  <si>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</si>
  <si>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</si>
  <si>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</si>
  <si>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</si>
  <si>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</si>
  <si>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</si>
  <si>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</si>
  <si>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</si>
  <si>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</si>
  <si>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</si>
  <si>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</si>
  <si>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</si>
  <si>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</si>
  <si>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</si>
  <si>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</si>
  <si>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</si>
  <si>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</si>
  <si>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</si>
  <si>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</si>
  <si>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</si>
  <si>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</si>
  <si>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</si>
  <si>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</si>
  <si>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</si>
  <si>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</si>
  <si>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</si>
  <si>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</si>
  <si>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</si>
  <si>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</si>
  <si>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</si>
  <si>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</si>
  <si>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</si>
  <si>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</si>
  <si>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</si>
  <si>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</si>
  <si>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</si>
  <si>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</si>
  <si>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</si>
  <si>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</si>
  <si>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</si>
  <si>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</si>
  <si>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</si>
  <si>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</si>
  <si>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</si>
  <si>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</si>
  <si>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</si>
  <si>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</si>
  <si>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</si>
  <si>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</si>
  <si>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</si>
  <si>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</si>
  <si>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</si>
  <si>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</si>
  <si>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</si>
  <si>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</si>
  <si>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</si>
  <si>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</si>
  <si>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</si>
  <si>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</si>
  <si>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</si>
  <si>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</si>
  <si>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</si>
  <si>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</si>
  <si>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</si>
  <si>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</si>
  <si>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</si>
  <si>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</si>
  <si>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</si>
  <si>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</si>
  <si>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</si>
  <si>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</si>
  <si>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</si>
  <si>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</si>
  <si>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</si>
  <si>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</si>
  <si>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</si>
  <si>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</si>
  <si>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</si>
  <si>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</si>
  <si>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</si>
  <si>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</si>
  <si>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</si>
  <si>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</si>
  <si>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</si>
  <si>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</si>
  <si>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</si>
  <si>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</si>
  <si>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</si>
  <si>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</si>
  <si>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</si>
  <si>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</si>
  <si>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</si>
  <si>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</si>
  <si>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</si>
  <si>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</si>
  <si>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</si>
  <si>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</si>
  <si>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</si>
  <si>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</si>
  <si>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</si>
  <si>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</si>
  <si>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</si>
  <si>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</si>
  <si>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</si>
  <si>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</si>
  <si>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</si>
  <si>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</si>
  <si>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</si>
  <si>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</si>
  <si>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</si>
  <si>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</si>
  <si>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</si>
  <si>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</si>
  <si>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</si>
  <si>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</si>
  <si>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</si>
  <si>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</si>
  <si>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</si>
  <si>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</si>
  <si>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</si>
  <si>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</si>
  <si>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</si>
  <si>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</si>
  <si>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</si>
  <si>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</si>
  <si>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</si>
  <si>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</si>
  <si>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</si>
  <si>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</si>
  <si>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</si>
  <si>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</si>
  <si>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</si>
  <si>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</si>
  <si>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</si>
  <si>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</si>
  <si>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</si>
  <si>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</si>
  <si>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</si>
  <si>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</si>
  <si>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</si>
  <si>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</si>
  <si>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</si>
  <si>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</si>
  <si>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</si>
  <si>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</si>
  <si>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</si>
  <si>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</si>
  <si>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</si>
  <si>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</si>
  <si>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</si>
  <si>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</si>
  <si>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</si>
  <si>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</si>
  <si>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</si>
  <si>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</si>
  <si>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</si>
  <si>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</si>
  <si>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</si>
  <si>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</si>
  <si>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</si>
  <si>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</si>
  <si>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</si>
  <si>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</si>
  <si>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</si>
  <si>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</si>
  <si>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</si>
  <si>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</si>
  <si>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</si>
  <si>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</si>
  <si>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</si>
  <si>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</si>
  <si>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</si>
  <si>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</si>
  <si>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</si>
  <si>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</si>
  <si>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</si>
  <si>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</si>
  <si>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</si>
  <si>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</si>
  <si>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</si>
  <si>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</si>
  <si>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</si>
  <si>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</si>
  <si>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</si>
  <si>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</si>
  <si>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</si>
  <si>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</si>
  <si>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</si>
  <si>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</si>
  <si>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</si>
  <si>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</si>
  <si>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</si>
  <si>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</si>
  <si>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</si>
  <si>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</si>
  <si>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</si>
  <si>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</si>
  <si>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</si>
  <si>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</si>
  <si>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</si>
  <si>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</si>
  <si>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</si>
  <si>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</si>
  <si>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</si>
  <si>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</si>
  <si>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</si>
  <si>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</si>
  <si>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</si>
  <si>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</si>
  <si>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</si>
  <si>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</si>
  <si>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</si>
  <si>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</si>
  <si>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</si>
  <si>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</si>
  <si>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</si>
  <si>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</si>
  <si>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</si>
  <si>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</si>
  <si>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</si>
  <si>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</si>
  <si>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</si>
  <si>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</si>
  <si>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</si>
  <si>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</si>
  <si>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</si>
  <si>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</si>
  <si>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</si>
  <si>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</si>
  <si>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</si>
  <si>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</si>
  <si>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</si>
  <si>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</si>
  <si>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</si>
  <si>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</si>
  <si>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</si>
  <si>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</si>
  <si>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</si>
  <si>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</si>
  <si>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</si>
  <si>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</si>
  <si>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</si>
  <si>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</si>
  <si>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</si>
  <si>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</si>
  <si>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</si>
  <si>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</si>
  <si>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</si>
  <si>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</si>
  <si>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</si>
  <si>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</si>
  <si>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</si>
  <si>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</si>
  <si>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</si>
  <si>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</si>
  <si>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</si>
  <si>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</si>
  <si>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</si>
  <si>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</si>
  <si>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</si>
  <si>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</si>
  <si>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</si>
  <si>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</si>
  <si>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</si>
  <si>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</si>
  <si>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</si>
  <si>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</si>
  <si>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</si>
  <si>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</si>
  <si>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</si>
  <si>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</si>
  <si>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</si>
  <si>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</si>
  <si>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</si>
  <si>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</si>
  <si>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</si>
  <si>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</si>
  <si>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</si>
  <si>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</si>
  <si>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</si>
  <si>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</si>
  <si>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</si>
  <si>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</si>
  <si>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</si>
  <si>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</si>
  <si>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</si>
  <si>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</si>
  <si>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</si>
  <si>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</si>
  <si>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</si>
  <si>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</si>
  <si>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</si>
  <si>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</si>
  <si>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</si>
  <si>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</si>
  <si>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</si>
  <si>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</si>
  <si>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</si>
  <si>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</si>
  <si>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</si>
  <si>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</si>
  <si>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</si>
  <si>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</si>
  <si>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</si>
  <si>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</si>
  <si>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</si>
  <si>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</si>
  <si>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</si>
  <si>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</si>
  <si>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</si>
  <si>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</si>
  <si>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</si>
  <si>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</si>
  <si>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</si>
  <si>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</si>
  <si>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</si>
  <si>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</si>
  <si>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</si>
  <si>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</si>
  <si>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</si>
  <si>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</si>
  <si>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</si>
  <si>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</si>
  <si>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</si>
  <si>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</si>
  <si>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</si>
  <si>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</si>
  <si>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</si>
  <si>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</si>
  <si>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</si>
  <si>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</si>
  <si>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</si>
  <si>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</si>
  <si>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</si>
  <si>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</si>
  <si>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</si>
  <si>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</si>
  <si>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</si>
  <si>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</si>
  <si>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</si>
  <si>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</si>
  <si>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</si>
  <si>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</si>
  <si>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</si>
  <si>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</si>
  <si>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</si>
  <si>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</si>
  <si>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</si>
  <si>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</si>
  <si>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</si>
  <si>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</si>
  <si>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</si>
  <si>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</si>
  <si>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</si>
  <si>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</si>
  <si>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</si>
  <si>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</si>
  <si>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</si>
  <si>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</si>
  <si>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</si>
  <si>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</si>
  <si>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</si>
  <si>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</si>
  <si>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</si>
  <si>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</si>
  <si>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</si>
  <si>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</si>
  <si>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</si>
  <si>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</si>
  <si>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</si>
  <si>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</si>
  <si>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</si>
  <si>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</si>
  <si>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</si>
  <si>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</si>
  <si>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</si>
  <si>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</si>
  <si>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</si>
  <si>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</si>
  <si>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</si>
  <si>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</si>
  <si>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</si>
  <si>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</si>
  <si>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</si>
  <si>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</si>
  <si>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</si>
  <si>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</si>
  <si>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</si>
  <si>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</si>
  <si>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</si>
  <si>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</si>
  <si>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</si>
  <si>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</si>
  <si>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</si>
  <si>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</si>
  <si>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</si>
  <si>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</si>
  <si>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</si>
  <si>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</si>
  <si>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</si>
  <si>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</si>
  <si>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</si>
  <si>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</si>
  <si>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</si>
  <si>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</si>
  <si>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</si>
  <si>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</si>
  <si>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</si>
  <si>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</si>
  <si>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</si>
  <si>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</si>
  <si>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</si>
  <si>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</si>
  <si>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</si>
  <si>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</si>
  <si>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</si>
  <si>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</si>
  <si>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</si>
  <si>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</si>
  <si>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</si>
  <si>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</si>
  <si>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</si>
  <si>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</si>
  <si>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</si>
  <si>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</si>
  <si>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</si>
  <si>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</si>
  <si>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</si>
  <si>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</si>
  <si>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</si>
  <si>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</si>
  <si>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</si>
  <si>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</si>
  <si>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</si>
  <si>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</si>
  <si>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</si>
  <si>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</si>
  <si>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</si>
  <si>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</si>
  <si>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</si>
  <si>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</si>
  <si>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</si>
  <si>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</si>
  <si>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</si>
  <si>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</si>
  <si>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</si>
  <si>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</si>
  <si>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</si>
  <si>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</si>
  <si>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</si>
  <si>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</si>
  <si>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</si>
  <si>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</si>
  <si>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</si>
  <si>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</si>
  <si>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</si>
  <si>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</si>
  <si>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</si>
  <si>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</si>
  <si>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</si>
  <si>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</si>
  <si>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</si>
  <si>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</si>
  <si>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</si>
  <si>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</si>
  <si>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</si>
  <si>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</si>
  <si>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</si>
  <si>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</si>
  <si>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</si>
  <si>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</si>
  <si>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</si>
  <si>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</si>
  <si>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</si>
  <si>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</si>
  <si>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</si>
  <si>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</si>
  <si>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</si>
  <si>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</si>
  <si>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</si>
  <si>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</si>
  <si>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</si>
  <si>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</si>
  <si>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</si>
  <si>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</si>
  <si>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</si>
  <si>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</si>
  <si>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</si>
  <si>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</si>
  <si>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</si>
  <si>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</si>
  <si>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</si>
  <si>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</si>
  <si>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</si>
  <si>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</si>
  <si>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</si>
  <si>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</si>
  <si>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</si>
  <si>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</si>
  <si>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</si>
  <si>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</si>
  <si>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</si>
  <si>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</si>
  <si>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</si>
  <si>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</si>
  <si>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</si>
  <si>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</si>
  <si>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</si>
  <si>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</si>
  <si>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</si>
  <si>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</si>
  <si>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</si>
  <si>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</si>
  <si>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</si>
  <si>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</si>
  <si>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</si>
  <si>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</si>
  <si>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</si>
  <si>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</si>
  <si>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</si>
  <si>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</si>
  <si>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</si>
  <si>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</si>
  <si>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</si>
  <si>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</si>
  <si>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</si>
  <si>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</si>
  <si>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</si>
  <si>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</si>
  <si>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</si>
  <si>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</si>
  <si>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</si>
  <si>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</si>
  <si>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</si>
  <si>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</si>
  <si>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</si>
  <si>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</si>
  <si>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</si>
  <si>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</si>
  <si>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</si>
  <si>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</si>
  <si>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</si>
  <si>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</si>
  <si>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</si>
  <si>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</si>
  <si>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</si>
  <si>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</si>
  <si>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</si>
  <si>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</si>
  <si>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</si>
  <si>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</si>
  <si>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</si>
  <si>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</si>
  <si>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</si>
  <si>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</si>
  <si>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</si>
  <si>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</si>
  <si>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</si>
  <si>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</si>
  <si>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</si>
  <si>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</si>
  <si>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</si>
  <si>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</si>
  <si>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</si>
  <si>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</si>
  <si>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</si>
  <si>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</si>
  <si>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</si>
  <si>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</si>
  <si>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</si>
  <si>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</si>
  <si>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</si>
  <si>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</si>
  <si>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</si>
  <si>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</si>
  <si>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</si>
  <si>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</si>
  <si>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</si>
  <si>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</si>
  <si>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</si>
  <si>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</si>
  <si>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</si>
  <si>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</si>
  <si>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</si>
  <si>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</si>
  <si>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</si>
  <si>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</si>
  <si>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</si>
  <si>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</si>
  <si>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</si>
  <si>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</si>
  <si>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</si>
  <si>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</si>
  <si>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</si>
  <si>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</si>
  <si>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</si>
  <si>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</si>
  <si>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</si>
  <si>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</si>
  <si>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</si>
  <si>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</si>
  <si>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</si>
  <si>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</si>
  <si>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</si>
  <si>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</si>
  <si>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</si>
  <si>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</si>
  <si>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</si>
  <si>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</si>
  <si>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</si>
  <si>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</si>
  <si>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</si>
  <si>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</si>
  <si>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</si>
  <si>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</si>
  <si>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</si>
  <si>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</si>
  <si>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</si>
  <si>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</si>
  <si>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</si>
  <si>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</si>
  <si>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</si>
  <si>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</si>
  <si>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</si>
  <si>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</si>
  <si>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</si>
  <si>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</si>
  <si>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</si>
  <si>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</si>
  <si>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</si>
  <si>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</si>
  <si>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</si>
  <si>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</si>
  <si>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</si>
  <si>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</si>
  <si>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</si>
  <si>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</si>
  <si>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</si>
  <si>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</si>
  <si>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</si>
  <si>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</si>
  <si>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</si>
  <si>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</si>
  <si>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</si>
  <si>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</si>
  <si>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</si>
  <si>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</si>
  <si>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</si>
  <si>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</si>
  <si>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</si>
  <si>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</si>
  <si>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</si>
  <si>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</si>
  <si>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</si>
  <si>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</si>
  <si>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</si>
  <si>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</si>
  <si>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</si>
  <si>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</si>
  <si>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</si>
  <si>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</si>
  <si>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</si>
  <si>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</si>
  <si>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</si>
  <si>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</si>
  <si>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</si>
  <si>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</si>
  <si>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</si>
  <si>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</si>
  <si>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</si>
  <si>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</si>
  <si>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</si>
  <si>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</si>
  <si>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</si>
  <si>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</si>
  <si>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</si>
  <si>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</si>
  <si>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</si>
  <si>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</si>
  <si>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</si>
  <si>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</si>
  <si>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</si>
  <si>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</si>
  <si>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</si>
  <si>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</si>
  <si>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</si>
  <si>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</si>
  <si>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</si>
  <si>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</si>
  <si>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</si>
  <si>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</si>
  <si>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</si>
  <si>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</si>
  <si>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</si>
  <si>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</si>
  <si>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</si>
  <si>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</si>
  <si>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</si>
  <si>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</si>
  <si>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</si>
  <si>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</si>
  <si>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</si>
  <si>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</si>
  <si>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</si>
  <si>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</si>
  <si>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</si>
  <si>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</si>
  <si>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</si>
  <si>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</si>
  <si>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</si>
  <si>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</si>
  <si>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</si>
  <si>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</si>
  <si>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</si>
  <si>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</si>
  <si>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</si>
  <si>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</si>
  <si>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</si>
  <si>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</si>
  <si>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</si>
  <si>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</si>
  <si>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</si>
  <si>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</si>
  <si>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</si>
  <si>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</si>
  <si>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</si>
  <si>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</si>
  <si>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</si>
  <si>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</si>
  <si>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</si>
  <si>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</si>
  <si>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</si>
  <si>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</si>
  <si>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</si>
  <si>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</si>
  <si>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</si>
  <si>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</si>
  <si>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</si>
  <si>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</si>
  <si>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</si>
  <si>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</si>
  <si>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</si>
  <si>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</si>
  <si>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</si>
  <si>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</si>
  <si>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</si>
  <si>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</si>
  <si>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</si>
  <si>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</si>
  <si>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</si>
  <si>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</si>
  <si>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</si>
  <si>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</si>
  <si>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</si>
  <si>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</si>
  <si>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</si>
  <si>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</si>
  <si>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</si>
  <si>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</si>
  <si>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</si>
  <si>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</si>
  <si>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</si>
  <si>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</si>
  <si>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</si>
  <si>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</si>
  <si>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</si>
  <si>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</si>
  <si>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</si>
  <si>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</si>
  <si>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</si>
  <si>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</si>
  <si>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</si>
  <si>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</si>
  <si>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</si>
  <si>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</si>
  <si>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</si>
  <si>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</si>
  <si>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</si>
  <si>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</si>
  <si>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</si>
  <si>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</si>
  <si>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</si>
  <si>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</si>
  <si>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</si>
  <si>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</si>
  <si>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</si>
  <si>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</si>
  <si>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</si>
  <si>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</si>
  <si>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</si>
  <si>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</si>
  <si>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</si>
  <si>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</si>
  <si>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</si>
  <si>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</si>
  <si>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</si>
  <si>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</si>
  <si>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</si>
  <si>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</si>
  <si>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</si>
  <si>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</si>
  <si>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</si>
  <si>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</si>
  <si>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</si>
  <si>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</si>
  <si>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</si>
  <si>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</si>
  <si>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</si>
  <si>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</si>
  <si>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</si>
  <si>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</si>
  <si>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</si>
  <si>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</si>
  <si>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</si>
  <si>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</si>
  <si>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</si>
  <si>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</si>
  <si>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</si>
  <si>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</si>
  <si>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</si>
  <si>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</si>
  <si>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</si>
  <si>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</si>
  <si>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</si>
  <si>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</si>
  <si>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</si>
  <si>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</si>
  <si>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</si>
  <si>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</si>
  <si>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</si>
  <si>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</si>
  <si>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</si>
  <si>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</si>
  <si>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</si>
  <si>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</si>
  <si>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</si>
  <si>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</si>
  <si>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</si>
  <si>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</si>
  <si>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</si>
  <si>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</si>
  <si>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</si>
  <si>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</si>
  <si>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</si>
  <si>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</si>
  <si>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</si>
  <si>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</si>
  <si>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</si>
  <si>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</si>
  <si>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</si>
  <si>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</si>
  <si>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</si>
  <si>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</si>
  <si>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</si>
  <si>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</si>
  <si>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</si>
  <si>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</si>
  <si>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</si>
  <si>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</si>
  <si>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</si>
  <si>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</si>
  <si>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</si>
  <si>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</si>
  <si>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</si>
  <si>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</si>
  <si>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</si>
  <si>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</si>
  <si>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</si>
  <si>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</si>
  <si>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</si>
  <si>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</si>
  <si>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</si>
  <si>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</si>
  <si>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</si>
  <si>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</si>
  <si>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</si>
  <si>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</si>
  <si>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</si>
  <si>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</si>
  <si>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</si>
  <si>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</si>
  <si>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</si>
  <si>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</si>
  <si>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</si>
  <si>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</si>
  <si>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</si>
  <si>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</si>
  <si>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</si>
  <si>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</si>
  <si>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</si>
  <si>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</si>
  <si>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</si>
  <si>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</si>
  <si>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</si>
  <si>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</si>
  <si>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</si>
  <si>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</si>
  <si>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</si>
  <si>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</si>
  <si>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</si>
  <si>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</si>
  <si>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</si>
  <si>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</si>
  <si>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</si>
  <si>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</si>
  <si>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</si>
  <si>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</si>
  <si>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</si>
  <si>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</si>
  <si>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</si>
  <si>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</si>
  <si>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</si>
  <si>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</si>
  <si>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</si>
  <si>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</si>
  <si>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</si>
  <si>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</si>
  <si>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</si>
  <si>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</si>
  <si>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</si>
  <si>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</si>
  <si>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</si>
  <si>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</si>
  <si>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</si>
  <si>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</si>
  <si>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</si>
  <si>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</si>
  <si>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</si>
  <si>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</si>
  <si>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</si>
  <si>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</si>
  <si>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</si>
  <si>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</si>
  <si>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</si>
  <si>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</si>
  <si>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</si>
  <si>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</si>
  <si>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</si>
  <si>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</si>
  <si>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</si>
  <si>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</si>
  <si>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</si>
  <si>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</si>
  <si>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</si>
  <si>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</si>
  <si>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</si>
  <si>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</si>
  <si>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</si>
  <si>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</si>
  <si>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</si>
  <si>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</si>
  <si>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</si>
  <si>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</si>
  <si>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</si>
  <si>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</si>
  <si>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</si>
  <si>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</si>
  <si>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</si>
  <si>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</si>
  <si>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</si>
  <si>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</si>
  <si>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</si>
  <si>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</si>
  <si>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</si>
  <si>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</si>
  <si>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</si>
  <si>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</si>
  <si>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</si>
  <si>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</si>
  <si>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</si>
  <si>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</si>
  <si>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</si>
  <si>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</si>
  <si>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</si>
  <si>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</si>
  <si>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</si>
  <si>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</si>
  <si>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</si>
  <si>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</si>
  <si>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</si>
  <si>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</si>
  <si>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</si>
  <si>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</si>
  <si>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</si>
  <si>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</si>
  <si>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</si>
  <si>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</si>
  <si>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</si>
  <si>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</si>
  <si>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</si>
  <si>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</si>
  <si>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</si>
  <si>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</si>
  <si>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</si>
  <si>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</si>
  <si>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</si>
  <si>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</si>
  <si>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</si>
  <si>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</si>
  <si>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</si>
  <si>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</si>
  <si>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</si>
  <si>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</si>
  <si>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</si>
  <si>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</si>
  <si>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</si>
  <si>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</si>
  <si>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</si>
  <si>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</si>
  <si>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</si>
  <si>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</si>
  <si>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</si>
  <si>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</si>
  <si>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</si>
  <si>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</si>
  <si>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</si>
  <si>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</si>
  <si>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</si>
  <si>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</si>
  <si>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</si>
  <si>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</si>
  <si>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</si>
  <si>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</si>
  <si>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</si>
  <si>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</si>
  <si>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</si>
  <si>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</si>
  <si>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</si>
  <si>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</si>
  <si>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</si>
  <si>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</si>
  <si>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</si>
  <si>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</si>
  <si>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</si>
  <si>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</si>
  <si>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</si>
  <si>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</si>
  <si>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</si>
  <si>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</si>
  <si>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</si>
  <si>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</si>
  <si>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</si>
  <si>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</si>
  <si>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</si>
  <si>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</si>
  <si>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</si>
  <si>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</si>
  <si>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</si>
  <si>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</si>
  <si>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</si>
  <si>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</si>
  <si>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</si>
  <si>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</si>
  <si>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</si>
  <si>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</si>
  <si>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</si>
  <si>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</si>
  <si>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</si>
  <si>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</si>
  <si>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</si>
  <si>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</si>
  <si>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</si>
  <si>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</si>
  <si>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</si>
  <si>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</si>
  <si>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</si>
  <si>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</si>
  <si>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</si>
  <si>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</si>
  <si>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</si>
  <si>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</si>
  <si>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</si>
  <si>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</si>
  <si>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</si>
  <si>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</si>
  <si>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</si>
  <si>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</si>
  <si>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</si>
  <si>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</si>
  <si>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</si>
  <si>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</si>
  <si>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</si>
  <si>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</si>
  <si>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</si>
  <si>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</si>
  <si>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</si>
  <si>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</si>
  <si>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</si>
  <si>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</si>
  <si>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</si>
  <si>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</si>
  <si>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</si>
  <si>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</si>
  <si>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</si>
  <si>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</si>
  <si>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</si>
  <si>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</si>
  <si>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</si>
  <si>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</si>
  <si>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</si>
  <si>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</si>
  <si>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</si>
  <si>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</si>
  <si>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</si>
  <si>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</si>
  <si>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</si>
  <si>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</si>
  <si>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</si>
  <si>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</si>
  <si>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</si>
  <si>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</si>
  <si>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</si>
  <si>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</si>
  <si>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</si>
  <si>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</si>
  <si>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</si>
  <si>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</si>
  <si>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</si>
  <si>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</si>
  <si>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</si>
  <si>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</si>
  <si>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</si>
  <si>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</si>
  <si>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</si>
  <si>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</si>
  <si>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</si>
  <si>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</si>
  <si>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</si>
  <si>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</si>
  <si>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</si>
  <si>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</si>
  <si>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</si>
  <si>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</si>
  <si>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</si>
  <si>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</si>
  <si>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</si>
  <si>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</si>
  <si>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</si>
  <si>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</si>
  <si>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</si>
  <si>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</si>
  <si>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</si>
  <si>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</si>
  <si>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</si>
  <si>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</si>
  <si>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</si>
  <si>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</si>
  <si>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</si>
  <si>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</si>
  <si>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</si>
  <si>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</si>
  <si>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</si>
  <si>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</si>
  <si>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</si>
  <si>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</si>
  <si>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</si>
  <si>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</si>
  <si>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</si>
  <si>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</si>
  <si>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</si>
  <si>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</si>
  <si>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</si>
  <si>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</si>
  <si>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</si>
  <si>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</si>
  <si>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</si>
  <si>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</si>
  <si>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</si>
  <si>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</si>
  <si>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</si>
  <si>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</si>
  <si>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</si>
  <si>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</si>
  <si>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</si>
  <si>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</si>
  <si>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</si>
  <si>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</si>
  <si>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</si>
  <si>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</si>
  <si>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</si>
  <si>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</si>
  <si>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</si>
  <si>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</si>
  <si>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</si>
  <si>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</si>
  <si>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</si>
  <si>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</si>
  <si>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</si>
  <si>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</si>
  <si>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</si>
  <si>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</si>
  <si>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</si>
  <si>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</si>
  <si>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</si>
  <si>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</si>
  <si>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</si>
  <si>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</si>
  <si>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</si>
  <si>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</si>
  <si>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</si>
  <si>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</si>
  <si>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</si>
  <si>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</si>
  <si>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</si>
  <si>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</si>
  <si>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</si>
  <si>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</si>
  <si>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</si>
  <si>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</si>
  <si>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</si>
  <si>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</si>
  <si>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</si>
  <si>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</si>
  <si>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</si>
  <si>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</si>
  <si>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</si>
  <si>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</si>
  <si>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</si>
  <si>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</si>
  <si>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</si>
  <si>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</si>
  <si>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</si>
  <si>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</si>
  <si>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</si>
  <si>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</si>
  <si>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</si>
  <si>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</si>
  <si>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</si>
  <si>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</si>
  <si>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</si>
  <si>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</si>
  <si>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</si>
  <si>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</si>
  <si>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</si>
  <si>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</si>
  <si>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</si>
  <si>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</si>
  <si>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</si>
  <si>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</si>
  <si>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</si>
  <si>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</si>
  <si>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</si>
  <si>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</si>
  <si>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</si>
  <si>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</si>
  <si>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</si>
  <si>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</si>
  <si>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</si>
  <si>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</si>
  <si>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</si>
  <si>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</si>
  <si>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</si>
  <si>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</si>
  <si>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</si>
  <si>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</si>
  <si>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</si>
  <si>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</si>
  <si>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</si>
  <si>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</si>
  <si>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</si>
  <si>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</si>
  <si>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</si>
  <si>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</si>
  <si>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</si>
  <si>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</si>
  <si>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</si>
  <si>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</si>
  <si>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</si>
  <si>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</si>
  <si>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</si>
  <si>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</si>
  <si>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</si>
  <si>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</si>
  <si>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</si>
  <si>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</si>
  <si>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</si>
  <si>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</si>
  <si>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</si>
  <si>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</si>
  <si>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</si>
  <si>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</si>
  <si>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</si>
  <si>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</si>
  <si>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</si>
  <si>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</si>
  <si>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</si>
  <si>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</si>
  <si>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</si>
  <si>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</si>
  <si>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</si>
  <si>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</si>
  <si>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</si>
  <si>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</si>
  <si>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</si>
  <si>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</si>
  <si>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</si>
  <si>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</si>
  <si>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</si>
  <si>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</si>
  <si>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</si>
  <si>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</si>
  <si>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</si>
  <si>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</si>
  <si>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</si>
  <si>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</si>
  <si>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</si>
  <si>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</si>
  <si>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</si>
  <si>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</si>
  <si>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</si>
  <si>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</si>
  <si>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</si>
  <si>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</si>
  <si>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</si>
  <si>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</si>
  <si>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</si>
  <si>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</si>
  <si>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</si>
  <si>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</si>
  <si>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</si>
  <si>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</si>
  <si>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</si>
  <si>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</si>
  <si>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</si>
  <si>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</si>
  <si>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</si>
  <si>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</si>
  <si>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</si>
  <si>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</si>
  <si>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</si>
  <si>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</si>
  <si>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</si>
  <si>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</si>
  <si>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</si>
  <si>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</si>
  <si>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</si>
  <si>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</si>
  <si>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</si>
  <si>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</si>
  <si>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</si>
  <si>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</si>
  <si>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</si>
  <si>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</si>
  <si>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</si>
  <si>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</si>
  <si>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</si>
  <si>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</si>
  <si>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</si>
  <si>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</si>
  <si>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</si>
  <si>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</si>
  <si>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</si>
  <si>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</si>
  <si>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</si>
  <si>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</si>
  <si>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</si>
  <si>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</si>
  <si>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</si>
  <si>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</si>
  <si>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</si>
  <si>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</si>
  <si>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</si>
  <si>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</si>
  <si>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</si>
  <si>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</si>
  <si>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</si>
  <si>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</si>
  <si>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</si>
  <si>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</si>
  <si>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</si>
  <si>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</si>
  <si>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</si>
  <si>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</si>
  <si>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</si>
  <si>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</si>
  <si>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</si>
  <si>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</si>
  <si>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</si>
  <si>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</si>
  <si>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</si>
  <si>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</si>
  <si>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</si>
  <si>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</si>
  <si>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</si>
  <si>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</si>
  <si>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</si>
  <si>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</si>
  <si>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</si>
  <si>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</si>
  <si>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</si>
  <si>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</si>
  <si>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</si>
  <si>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</si>
  <si>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</si>
  <si>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</si>
  <si>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</si>
  <si>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</si>
  <si>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</si>
  <si>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</si>
  <si>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</si>
  <si>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</si>
  <si>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</si>
  <si>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</si>
  <si>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</si>
  <si>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</si>
  <si>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</si>
  <si>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</si>
  <si>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</si>
  <si>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</si>
  <si>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</si>
  <si>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</si>
  <si>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</si>
  <si>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</si>
  <si>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</si>
  <si>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</si>
  <si>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</si>
  <si>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</si>
  <si>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</si>
  <si>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</si>
  <si>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</si>
  <si>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</si>
  <si>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</si>
  <si>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</si>
  <si>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</si>
  <si>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</si>
  <si>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</si>
  <si>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</si>
  <si>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</si>
  <si>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</si>
  <si>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</si>
  <si>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</si>
  <si>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</si>
  <si>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</si>
  <si>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</si>
  <si>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</si>
  <si>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</si>
  <si>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</si>
  <si>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</si>
  <si>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</si>
  <si>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</si>
  <si>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</si>
  <si>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</si>
  <si>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</si>
  <si>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</si>
  <si>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</si>
  <si>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</si>
  <si>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</si>
  <si>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</si>
  <si>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</si>
  <si>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</si>
  <si>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</si>
  <si>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</si>
  <si>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</si>
  <si>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</si>
  <si>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</si>
  <si>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</si>
  <si>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</si>
  <si>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</si>
  <si>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</si>
  <si>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</si>
  <si>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</si>
  <si>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</si>
  <si>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</si>
  <si>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</si>
  <si>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</si>
  <si>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</si>
  <si>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</si>
  <si>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</si>
  <si>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</si>
  <si>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</si>
  <si>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</si>
  <si>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</si>
  <si>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</si>
  <si>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</si>
  <si>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</si>
  <si>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</si>
  <si>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</si>
  <si>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</si>
  <si>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</si>
  <si>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</si>
  <si>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</si>
  <si>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</si>
  <si>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</si>
  <si>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</si>
  <si>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</si>
  <si>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</si>
  <si>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</si>
  <si>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</si>
  <si>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</si>
  <si>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</si>
  <si>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</si>
  <si>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</si>
  <si>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</si>
  <si>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</si>
  <si>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</si>
  <si>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</si>
  <si>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</si>
  <si>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</si>
  <si>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</si>
  <si>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</si>
  <si>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</si>
  <si>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</si>
  <si>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</si>
  <si>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</si>
  <si>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</si>
  <si>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</si>
  <si>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</si>
  <si>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</si>
  <si>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</si>
  <si>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</si>
  <si>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</si>
  <si>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</si>
  <si>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</si>
  <si>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</si>
  <si>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</si>
  <si>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</si>
  <si>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</si>
  <si>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</si>
  <si>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</si>
  <si>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</si>
  <si>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</si>
  <si>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</si>
  <si>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</si>
  <si>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</si>
  <si>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</si>
  <si>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</si>
  <si>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</si>
  <si>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</si>
  <si>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</si>
  <si>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</si>
  <si>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</si>
  <si>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</si>
  <si>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</si>
  <si>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</si>
  <si>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</si>
  <si>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</si>
  <si>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</si>
  <si>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</si>
  <si>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</si>
  <si>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</si>
  <si>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</si>
  <si>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</si>
  <si>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</si>
  <si>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</si>
  <si>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</si>
  <si>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</si>
  <si>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</si>
  <si>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</si>
  <si>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</si>
  <si>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</si>
  <si>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</si>
  <si>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</si>
  <si>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</si>
  <si>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</si>
  <si>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</si>
  <si>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</si>
  <si>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</si>
  <si>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</si>
  <si>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</si>
  <si>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</si>
  <si>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</si>
  <si>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</si>
  <si>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</si>
  <si>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</si>
  <si>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</si>
  <si>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</si>
  <si>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</si>
  <si>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</si>
  <si>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</si>
  <si>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</si>
  <si>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</si>
  <si>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</si>
  <si>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</si>
  <si>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</si>
  <si>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</si>
  <si>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</si>
  <si>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</si>
  <si>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</si>
  <si>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</si>
  <si>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</si>
  <si>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</si>
  <si>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</si>
  <si>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</si>
  <si>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</si>
  <si>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</si>
  <si>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</si>
  <si>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</si>
  <si>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</si>
  <si>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</si>
  <si>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</si>
  <si>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</si>
  <si>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</si>
  <si>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</si>
  <si>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</si>
  <si>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</si>
  <si>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</si>
  <si>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</si>
  <si>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</si>
  <si>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</si>
  <si>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</si>
  <si>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</si>
  <si>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</si>
  <si>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</si>
  <si>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</si>
  <si>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</si>
  <si>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</si>
  <si>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</si>
  <si>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</si>
  <si>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</si>
  <si>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</si>
  <si>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</si>
  <si>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</si>
  <si>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</si>
  <si>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</si>
  <si>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</si>
  <si>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</si>
  <si>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</si>
  <si>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</si>
  <si>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</si>
  <si>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</si>
  <si>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</si>
  <si>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</si>
  <si>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</si>
  <si>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</si>
  <si>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</si>
  <si>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</si>
  <si>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</si>
  <si>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</si>
  <si>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</si>
  <si>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</si>
  <si>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</si>
  <si>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</si>
  <si>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</si>
  <si>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</si>
  <si>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</si>
  <si>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</si>
  <si>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</si>
  <si>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</si>
  <si>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</si>
  <si>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</si>
  <si>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</si>
  <si>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</si>
  <si>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</si>
  <si>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</si>
  <si>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</si>
  <si>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</si>
  <si>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</si>
  <si>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</si>
  <si>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</si>
  <si>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</si>
  <si>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</si>
  <si>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</si>
  <si>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</si>
  <si>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</si>
  <si>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</si>
  <si>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</si>
  <si>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</si>
  <si>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</si>
  <si>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</si>
  <si>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</si>
  <si>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</si>
  <si>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</si>
  <si>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</si>
  <si>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</si>
  <si>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</si>
  <si>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</si>
  <si>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</si>
  <si>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</si>
  <si>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</si>
  <si>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</si>
  <si>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</si>
  <si>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</si>
  <si>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</si>
  <si>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</si>
  <si>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</si>
  <si>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</si>
  <si>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</si>
  <si>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</si>
  <si>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</si>
  <si>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</si>
  <si>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</si>
  <si>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</si>
  <si>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</si>
  <si>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</si>
  <si>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</si>
  <si>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</si>
  <si>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</si>
  <si>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</si>
  <si>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</si>
  <si>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</si>
  <si>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</si>
  <si>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</si>
  <si>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</si>
  <si>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</si>
  <si>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</si>
  <si>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</si>
  <si>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</si>
  <si>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</si>
  <si>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</si>
  <si>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</si>
  <si>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</si>
  <si>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</si>
  <si>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</si>
  <si>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</si>
  <si>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</si>
  <si>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</si>
  <si>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</si>
  <si>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</si>
  <si>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</si>
  <si>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</si>
  <si>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</si>
  <si>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</si>
  <si>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</si>
  <si>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</si>
  <si>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</si>
  <si>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</si>
  <si>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</si>
  <si>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</si>
  <si>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</si>
  <si>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</si>
  <si>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</si>
  <si>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</si>
  <si>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</si>
  <si>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</si>
  <si>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</si>
  <si>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</si>
  <si>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</si>
  <si>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</si>
  <si>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</si>
  <si>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</si>
  <si>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</si>
  <si>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</si>
  <si>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</si>
  <si>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</si>
  <si>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</si>
  <si>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</si>
  <si>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</si>
  <si>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</si>
  <si>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</si>
  <si>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</si>
  <si>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</si>
  <si>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</si>
  <si>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</si>
  <si>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</si>
  <si>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</si>
  <si>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</si>
  <si>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</si>
  <si>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</si>
  <si>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</si>
  <si>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</si>
  <si>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</si>
  <si>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</si>
  <si>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</si>
  <si>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</si>
  <si>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</si>
  <si>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</si>
  <si>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</si>
  <si>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</si>
  <si>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</si>
  <si>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</si>
  <si>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</si>
  <si>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</si>
  <si>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</si>
  <si>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</si>
  <si>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</si>
  <si>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</si>
  <si>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</si>
  <si>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</si>
  <si>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</si>
  <si>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</si>
  <si>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</si>
  <si>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</si>
  <si>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</si>
  <si>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</si>
  <si>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</si>
  <si>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</si>
  <si>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</si>
  <si>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</si>
  <si>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</si>
  <si>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</si>
  <si>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</si>
  <si>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</si>
  <si>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</si>
  <si>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</si>
  <si>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</si>
  <si>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</si>
  <si>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</si>
  <si>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</si>
  <si>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</si>
  <si>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</si>
  <si>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</si>
  <si>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</si>
  <si>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</si>
  <si>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</si>
  <si>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</si>
  <si>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</si>
  <si>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</si>
  <si>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</si>
  <si>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</si>
  <si>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</si>
  <si>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</si>
  <si>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</si>
  <si>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</si>
  <si>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</si>
  <si>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</si>
  <si>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</si>
  <si>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</si>
  <si>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</si>
  <si>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</si>
  <si>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</si>
  <si>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</si>
  <si>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</si>
  <si>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</si>
  <si>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</si>
  <si>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</si>
  <si>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</si>
  <si>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</si>
  <si>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</si>
  <si>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</si>
  <si>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</si>
  <si>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</si>
  <si>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</si>
  <si>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</si>
  <si>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</si>
  <si>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</si>
  <si>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</si>
  <si>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</si>
  <si>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</si>
  <si>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</si>
  <si>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</si>
  <si>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</si>
  <si>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</si>
  <si>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</si>
  <si>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</si>
  <si>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</si>
  <si>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</si>
  <si>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</si>
  <si>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</si>
  <si>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</si>
  <si>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</si>
  <si>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</si>
  <si>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</si>
  <si>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</si>
  <si>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</si>
  <si>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</si>
  <si>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</si>
  <si>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</si>
  <si>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</si>
  <si>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</si>
  <si>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</si>
  <si>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</si>
  <si>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</si>
  <si>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</si>
  <si>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</si>
  <si>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</si>
  <si>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</si>
  <si>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</si>
  <si>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</si>
  <si>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</si>
  <si>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</si>
  <si>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</si>
  <si>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</si>
  <si>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</si>
  <si>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</si>
  <si>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</si>
  <si>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</si>
  <si>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</si>
  <si>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</si>
  <si>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</si>
  <si>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</si>
  <si>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</si>
  <si>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</si>
  <si>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</si>
  <si>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</si>
  <si>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</si>
  <si>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</si>
  <si>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</si>
  <si>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</si>
  <si>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</si>
  <si>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</si>
  <si>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</si>
  <si>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</si>
  <si>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</si>
  <si>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</si>
  <si>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</si>
  <si>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</si>
  <si>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</si>
  <si>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</si>
  <si>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</si>
  <si>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</si>
  <si>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</si>
  <si>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</si>
  <si>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</si>
  <si>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</si>
  <si>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</si>
  <si>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</si>
  <si>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</si>
  <si>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</si>
  <si>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</si>
  <si>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</si>
  <si>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</si>
  <si>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</si>
  <si>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</si>
  <si>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</si>
  <si>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</si>
  <si>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</si>
  <si>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</si>
  <si>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</si>
  <si>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</si>
  <si>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</si>
  <si>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</si>
  <si>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</si>
  <si>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</si>
  <si>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</si>
  <si>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</si>
  <si>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</si>
  <si>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</si>
  <si>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</si>
  <si>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</si>
  <si>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</si>
  <si>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</si>
  <si>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</si>
  <si>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</si>
  <si>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</si>
  <si>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</si>
  <si>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</si>
  <si>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</si>
  <si>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</si>
  <si>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</si>
  <si>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</si>
  <si>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</si>
  <si>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</si>
  <si>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</si>
  <si>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</si>
  <si>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</si>
  <si>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</si>
  <si>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</si>
  <si>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</si>
  <si>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</si>
  <si>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</si>
  <si>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</si>
  <si>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</si>
  <si>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</si>
  <si>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</si>
  <si>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</si>
  <si>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</si>
  <si>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</si>
  <si>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</si>
  <si>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</si>
  <si>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</si>
  <si>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</si>
  <si>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</si>
  <si>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</si>
  <si>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</si>
  <si>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</si>
  <si>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</si>
  <si>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</si>
  <si>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</si>
  <si>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</si>
  <si>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</si>
  <si>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</si>
  <si>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</si>
  <si>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</si>
  <si>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</si>
  <si>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</si>
  <si>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</si>
  <si>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</si>
  <si>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</si>
  <si>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</si>
  <si>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</si>
  <si>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</si>
  <si>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</si>
  <si>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</si>
  <si>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</si>
  <si>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</si>
  <si>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</si>
  <si>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</si>
  <si>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</si>
  <si>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</si>
  <si>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</si>
  <si>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</si>
  <si>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</si>
  <si>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</si>
  <si>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</si>
  <si>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</si>
  <si>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</si>
  <si>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</si>
  <si>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</si>
  <si>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</si>
  <si>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</si>
  <si>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</si>
  <si>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</si>
  <si>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</si>
  <si>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</si>
  <si>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</si>
  <si>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</si>
  <si>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</si>
  <si>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</si>
  <si>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</si>
  <si>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</si>
  <si>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</si>
  <si>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</si>
  <si>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</si>
  <si>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</si>
  <si>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</si>
  <si>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</si>
  <si>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</si>
  <si>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</si>
  <si>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</si>
  <si>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</si>
  <si>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</si>
  <si>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</si>
  <si>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</si>
  <si>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</si>
  <si>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</si>
  <si>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</si>
  <si>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</si>
  <si>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</si>
  <si>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</si>
  <si>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</si>
  <si>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</si>
  <si>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</si>
  <si>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</si>
  <si>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</si>
  <si>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</si>
  <si>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</si>
  <si>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</si>
  <si>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</si>
  <si>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</si>
  <si>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</si>
  <si>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</si>
  <si>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</si>
  <si>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</si>
  <si>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</si>
  <si>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</si>
  <si>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</si>
  <si>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</si>
  <si>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</si>
  <si>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</si>
  <si>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</si>
  <si>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</si>
  <si>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</si>
  <si>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</si>
  <si>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</si>
  <si>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</si>
  <si>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</si>
  <si>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</si>
  <si>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</si>
  <si>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</si>
  <si>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</si>
  <si>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</si>
  <si>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</si>
  <si>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</si>
  <si>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</si>
  <si>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</si>
  <si>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</si>
  <si>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</si>
  <si>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</si>
  <si>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</si>
  <si>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</si>
  <si>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</si>
  <si>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</si>
  <si>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</si>
  <si>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</si>
  <si>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</si>
  <si>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</si>
  <si>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</si>
  <si>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</si>
  <si>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</si>
  <si>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</si>
  <si>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</si>
  <si>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</si>
  <si>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</si>
  <si>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</si>
  <si>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</si>
  <si>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</si>
  <si>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</si>
  <si>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</si>
  <si>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</si>
  <si>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</si>
  <si>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</si>
  <si>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</si>
  <si>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</si>
  <si>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</si>
  <si>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</si>
  <si>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</si>
  <si>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</si>
  <si>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</si>
  <si>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</si>
  <si>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</si>
  <si>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</si>
  <si>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</si>
  <si>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</si>
  <si>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</si>
  <si>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</si>
  <si>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</si>
  <si>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</si>
  <si>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</si>
  <si>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</si>
  <si>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</si>
  <si>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</si>
  <si>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</si>
  <si>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</si>
  <si>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</si>
  <si>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</si>
  <si>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</si>
  <si>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</si>
  <si>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</si>
  <si>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</si>
  <si>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</si>
  <si>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</si>
  <si>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</si>
  <si>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</si>
  <si>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</si>
  <si>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</si>
  <si>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</si>
  <si>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</si>
  <si>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</si>
  <si>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</si>
  <si>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</si>
  <si>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</si>
  <si>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</si>
  <si>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</si>
  <si>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</si>
  <si>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</si>
  <si>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</si>
  <si>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</si>
  <si>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</si>
  <si>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</si>
  <si>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</si>
  <si>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</si>
  <si>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</si>
  <si>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</si>
  <si>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</si>
  <si>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</si>
  <si>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</si>
  <si>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</si>
  <si>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</si>
  <si>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</si>
  <si>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</si>
  <si>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</si>
  <si>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</si>
  <si>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</si>
  <si>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</si>
  <si>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</si>
  <si>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</si>
  <si>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</si>
  <si>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</si>
  <si>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</si>
  <si>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</si>
  <si>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</si>
  <si>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</si>
  <si>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</si>
  <si>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</si>
  <si>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</si>
  <si>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</si>
  <si>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</si>
  <si>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</si>
  <si>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</si>
  <si>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</si>
  <si>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</si>
  <si>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</si>
  <si>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</si>
  <si>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</si>
  <si>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</si>
  <si>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</si>
  <si>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</si>
  <si>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</si>
  <si>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</si>
  <si>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</si>
  <si>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</si>
  <si>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</si>
  <si>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</si>
  <si>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</si>
  <si>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</si>
  <si>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</si>
  <si>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</si>
  <si>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</si>
  <si>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</si>
  <si>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</si>
  <si>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</si>
  <si>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</si>
  <si>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</si>
  <si>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</si>
  <si>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</si>
  <si>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</si>
  <si>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</si>
  <si>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</si>
  <si>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</si>
  <si>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</si>
  <si>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</si>
  <si>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</si>
  <si>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</si>
  <si>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</si>
  <si>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</si>
  <si>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</si>
  <si>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</si>
  <si>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</si>
  <si>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</si>
  <si>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</si>
  <si>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</si>
  <si>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</si>
  <si>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</si>
  <si>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</si>
  <si>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</si>
  <si>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</si>
  <si>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</si>
  <si>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</si>
  <si>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</si>
  <si>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</si>
  <si>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</si>
  <si>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</si>
  <si>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</si>
  <si>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</si>
  <si>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</si>
  <si>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</si>
  <si>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</si>
  <si>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</si>
  <si>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</si>
  <si>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</si>
  <si>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</si>
  <si>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</si>
  <si>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</si>
  <si>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</si>
  <si>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</si>
  <si>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</si>
  <si>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</si>
  <si>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</si>
  <si>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</si>
  <si>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</si>
  <si>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</si>
  <si>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</si>
  <si>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</si>
  <si>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</si>
  <si>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</si>
  <si>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</si>
  <si>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</si>
  <si>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</si>
  <si>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</si>
  <si>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</si>
  <si>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</si>
  <si>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</si>
  <si>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</si>
  <si>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</si>
  <si>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</si>
  <si>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</si>
  <si>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</si>
  <si>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</si>
  <si>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</si>
  <si>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</si>
  <si>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</si>
  <si>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</si>
  <si>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</si>
  <si>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</si>
  <si>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</si>
  <si>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</si>
  <si>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</si>
  <si>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</si>
  <si>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</si>
  <si>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</si>
  <si>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</si>
  <si>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</si>
  <si>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</si>
  <si>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</si>
  <si>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</si>
  <si>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</si>
  <si>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</si>
  <si>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</si>
  <si>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</si>
  <si>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</si>
  <si>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</si>
  <si>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</si>
  <si>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</si>
  <si>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</si>
  <si>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</si>
  <si>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</si>
  <si>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</si>
  <si>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</si>
  <si>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</si>
  <si>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</si>
  <si>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</si>
  <si>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</si>
  <si>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</si>
  <si>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</si>
  <si>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</si>
  <si>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</si>
  <si>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</si>
  <si>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</si>
  <si>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</si>
  <si>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</si>
  <si>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</si>
  <si>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</si>
  <si>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</si>
  <si>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</si>
  <si>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</si>
  <si>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</si>
  <si>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</si>
  <si>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</si>
  <si>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</si>
  <si>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</si>
  <si>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</si>
  <si>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</si>
  <si>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</si>
  <si>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</si>
  <si>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</si>
  <si>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</si>
  <si>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</si>
  <si>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</si>
  <si>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</si>
  <si>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</si>
  <si>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</si>
  <si>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</si>
  <si>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</si>
  <si>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</si>
  <si>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</si>
  <si>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</si>
  <si>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</si>
  <si>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</si>
  <si>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</si>
  <si>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</si>
  <si>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</si>
  <si>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</si>
  <si>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</si>
  <si>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</si>
  <si>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</si>
  <si>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</si>
  <si>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</si>
  <si>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</si>
  <si>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</si>
  <si>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</si>
  <si>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</si>
  <si>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</si>
  <si>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</si>
  <si>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</si>
  <si>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</si>
  <si>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</si>
  <si>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</si>
  <si>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</si>
  <si>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</si>
  <si>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</si>
  <si>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</si>
  <si>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</si>
  <si>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</si>
  <si>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</si>
  <si>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</si>
  <si>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</si>
  <si>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</si>
  <si>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</si>
  <si>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</si>
  <si>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</si>
  <si>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</si>
  <si>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</si>
  <si>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</si>
  <si>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</si>
  <si>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</si>
  <si>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</si>
  <si>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</si>
  <si>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</si>
  <si>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</si>
  <si>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</si>
  <si>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</si>
  <si>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</si>
  <si>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</si>
  <si>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</si>
  <si>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</si>
  <si>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</si>
  <si>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</si>
  <si>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</si>
  <si>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</si>
  <si>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</si>
  <si>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</si>
  <si>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</si>
  <si>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</si>
  <si>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</si>
  <si>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</si>
  <si>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</si>
  <si>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</si>
  <si>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</si>
  <si>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</si>
  <si>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</si>
  <si>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</si>
  <si>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</si>
  <si>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</si>
  <si>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</si>
  <si>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</si>
  <si>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</si>
  <si>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</si>
  <si>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</si>
  <si>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</si>
  <si>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</si>
  <si>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</si>
  <si>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</si>
  <si>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</si>
  <si>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</si>
  <si>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</si>
  <si>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</si>
  <si>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</si>
  <si>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</si>
  <si>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</si>
  <si>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</si>
  <si>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</si>
  <si>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</si>
  <si>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</si>
  <si>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</si>
  <si>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</si>
  <si>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</si>
  <si>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</si>
  <si>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</si>
  <si>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</si>
  <si>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</si>
  <si>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</si>
  <si>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</si>
  <si>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</si>
  <si>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</si>
  <si>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</si>
  <si>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</si>
  <si>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</si>
  <si>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</si>
  <si>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</si>
  <si>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</si>
  <si>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</si>
  <si>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</si>
  <si>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</si>
  <si>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</si>
  <si>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</si>
  <si>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</si>
  <si>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</si>
  <si>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</si>
  <si>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</si>
  <si>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</si>
  <si>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</si>
  <si>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</si>
  <si>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</si>
  <si>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</si>
  <si>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</si>
  <si>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</si>
  <si>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</si>
  <si>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</si>
  <si>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</si>
  <si>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</si>
  <si>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</si>
  <si>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</si>
  <si>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</si>
  <si>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</si>
  <si>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</si>
  <si>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</si>
  <si>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</si>
  <si>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</si>
  <si>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</si>
  <si>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</si>
  <si>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</si>
  <si>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</si>
  <si>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</si>
  <si>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</si>
  <si>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</si>
  <si>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</si>
  <si>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</si>
  <si>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</si>
  <si>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</si>
  <si>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</si>
  <si>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</si>
  <si>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</si>
  <si>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</si>
  <si>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</si>
  <si>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</si>
  <si>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</si>
  <si>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</si>
  <si>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</si>
  <si>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</si>
  <si>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</si>
  <si>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</si>
  <si>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</si>
  <si>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</si>
  <si>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</si>
  <si>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</si>
  <si>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</si>
  <si>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</si>
  <si>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</si>
  <si>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</si>
  <si>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</si>
  <si>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</si>
  <si>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</si>
  <si>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</si>
  <si>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</si>
  <si>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</si>
  <si>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</si>
  <si>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</si>
  <si>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</si>
  <si>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</si>
  <si>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</si>
  <si>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</si>
  <si>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</si>
  <si>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</si>
  <si>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</si>
  <si>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</si>
  <si>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</si>
  <si>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</si>
  <si>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</si>
  <si>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</si>
  <si>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</si>
  <si>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</si>
  <si>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</si>
  <si>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</si>
  <si>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</si>
  <si>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</si>
  <si>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</si>
  <si>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</si>
  <si>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</si>
  <si>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</si>
  <si>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</si>
  <si>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</si>
  <si>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</si>
  <si>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</si>
  <si>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</si>
  <si>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</si>
  <si>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</si>
  <si>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</si>
  <si>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</si>
  <si>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</si>
  <si>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</si>
  <si>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</si>
  <si>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</si>
  <si>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</si>
  <si>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</si>
  <si>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</si>
  <si>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</si>
  <si>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</si>
  <si>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</si>
  <si>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</si>
  <si>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</si>
  <si>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</si>
  <si>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</si>
  <si>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</si>
  <si>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</si>
  <si>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</si>
  <si>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</si>
  <si>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</si>
  <si>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</si>
  <si>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</si>
  <si>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</si>
  <si>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</si>
  <si>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</si>
  <si>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</si>
  <si>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</si>
  <si>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</si>
  <si>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</si>
  <si>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</si>
  <si>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</si>
  <si>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</si>
  <si>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</si>
  <si>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</si>
  <si>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</si>
  <si>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</si>
  <si>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</si>
  <si>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</si>
  <si>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</si>
  <si>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</si>
  <si>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</si>
  <si>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</si>
  <si>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</si>
  <si>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</si>
  <si>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</si>
  <si>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</si>
  <si>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</si>
  <si>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</si>
  <si>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</si>
  <si>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</si>
  <si>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</si>
  <si>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</si>
  <si>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</si>
  <si>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</si>
  <si>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</si>
  <si>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</si>
  <si>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</si>
  <si>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</si>
  <si>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</si>
  <si>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</si>
  <si>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</si>
  <si>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</si>
  <si>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</si>
  <si>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</si>
  <si>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</si>
  <si>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</si>
  <si>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</si>
  <si>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</si>
  <si>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</si>
  <si>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</si>
  <si>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</si>
  <si>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</si>
  <si>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</si>
  <si>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</si>
  <si>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</si>
  <si>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</si>
  <si>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</si>
  <si>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</si>
  <si>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</si>
  <si>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</si>
  <si>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</si>
  <si>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</si>
  <si>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</si>
  <si>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</si>
  <si>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</si>
  <si>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</si>
  <si>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</si>
  <si>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</si>
  <si>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</si>
  <si>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</si>
  <si>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</si>
  <si>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</si>
  <si>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</si>
  <si>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</si>
  <si>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</si>
  <si>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</si>
  <si>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</si>
  <si>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</si>
  <si>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</si>
  <si>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</si>
  <si>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</si>
  <si>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</si>
  <si>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</si>
  <si>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</si>
  <si>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</si>
  <si>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</si>
  <si>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</si>
  <si>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</si>
  <si>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</si>
  <si>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</si>
  <si>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</si>
  <si>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</si>
  <si>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</si>
  <si>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</si>
  <si>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</si>
  <si>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</si>
  <si>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</si>
  <si>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</si>
  <si>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</si>
  <si>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</si>
  <si>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</si>
  <si>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</si>
  <si>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</si>
  <si>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</si>
  <si>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</si>
  <si>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</si>
  <si>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</si>
  <si>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</si>
  <si>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</si>
  <si>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</si>
  <si>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</si>
  <si>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</si>
  <si>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</si>
  <si>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</si>
  <si>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</si>
  <si>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</si>
  <si>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</si>
  <si>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</si>
  <si>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</si>
  <si>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</si>
  <si>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</si>
  <si>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</si>
  <si>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</si>
  <si>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</si>
  <si>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</si>
  <si>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</si>
  <si>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</si>
  <si>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</si>
  <si>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</si>
  <si>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</si>
  <si>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</si>
  <si>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</si>
  <si>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</si>
  <si>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</si>
  <si>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</si>
  <si>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</si>
  <si>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</si>
  <si>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</si>
  <si>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</si>
  <si>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</si>
  <si>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</si>
  <si>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</si>
  <si>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</si>
  <si>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</si>
  <si>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</si>
  <si>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</si>
  <si>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</si>
  <si>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</si>
  <si>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</si>
  <si>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</si>
  <si>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</si>
  <si>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</si>
  <si>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</si>
  <si>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</si>
  <si>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</si>
  <si>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</si>
  <si>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</si>
  <si>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</si>
  <si>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</si>
  <si>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</si>
  <si>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</si>
  <si>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</si>
  <si>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</si>
  <si>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</si>
  <si>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</si>
  <si>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</si>
  <si>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</si>
  <si>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</si>
  <si>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</si>
  <si>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</si>
  <si>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</si>
  <si>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</si>
  <si>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</si>
  <si>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</si>
  <si>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</si>
  <si>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</si>
  <si>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</si>
  <si>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</si>
  <si>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</si>
  <si>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</si>
  <si>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</si>
  <si>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</si>
  <si>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</si>
  <si>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</si>
  <si>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</si>
  <si>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</si>
  <si>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</si>
  <si>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</si>
  <si>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</si>
  <si>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</si>
  <si>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</si>
  <si>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</si>
  <si>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</si>
  <si>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</si>
  <si>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</si>
  <si>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</si>
  <si>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</si>
  <si>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</si>
  <si>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</si>
  <si>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</si>
  <si>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</si>
  <si>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</si>
  <si>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</si>
  <si>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</si>
  <si>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</si>
  <si>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</si>
  <si>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</si>
  <si>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</si>
  <si>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</si>
  <si>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</si>
  <si>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</si>
  <si>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</si>
  <si>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</si>
  <si>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</si>
  <si>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</si>
  <si>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</si>
  <si>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</si>
  <si>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</si>
  <si>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</si>
  <si>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</si>
  <si>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</si>
  <si>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</si>
  <si>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</si>
  <si>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</si>
  <si>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</si>
  <si>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</si>
  <si>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</si>
  <si>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</si>
  <si>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</si>
  <si>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</si>
  <si>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</si>
  <si>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</si>
  <si>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</si>
  <si>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</si>
  <si>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</si>
  <si>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</si>
  <si>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</si>
  <si>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</si>
  <si>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</si>
  <si>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</si>
  <si>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</si>
  <si>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</si>
  <si>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</si>
  <si>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</si>
  <si>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</si>
  <si>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</si>
  <si>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</si>
  <si>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</si>
  <si>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</si>
  <si>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</si>
  <si>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</si>
  <si>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</si>
  <si>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</si>
  <si>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</si>
  <si>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</si>
  <si>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</si>
  <si>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</si>
  <si>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</si>
  <si>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</si>
  <si>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</si>
  <si>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</si>
  <si>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</si>
  <si>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</si>
  <si>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</si>
  <si>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</si>
  <si>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</si>
  <si>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</si>
  <si>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</si>
  <si>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</si>
  <si>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</si>
  <si>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</si>
  <si>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</si>
  <si>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</si>
  <si>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</si>
  <si>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</si>
  <si>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</si>
  <si>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</si>
  <si>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</si>
  <si>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</si>
  <si>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</si>
  <si>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</si>
  <si>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</si>
  <si>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</si>
  <si>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</si>
  <si>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</si>
  <si>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</si>
  <si>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</si>
  <si>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</si>
  <si>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</si>
  <si>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</si>
  <si>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</si>
  <si>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</si>
  <si>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</si>
  <si>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</si>
  <si>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</si>
  <si>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</si>
  <si>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</si>
  <si>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</si>
  <si>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</si>
  <si>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</si>
  <si>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</si>
  <si>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</si>
  <si>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</si>
  <si>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</si>
  <si>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</si>
  <si>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</si>
  <si>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</si>
  <si>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</si>
  <si>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</si>
  <si>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</si>
  <si>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</si>
  <si>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</si>
  <si>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</si>
  <si>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</si>
  <si>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</si>
  <si>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</si>
  <si>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</si>
  <si>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</si>
  <si>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</si>
  <si>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</si>
  <si>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</si>
  <si>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</si>
  <si>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</si>
  <si>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</si>
  <si>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</si>
  <si>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</si>
  <si>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</si>
  <si>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</si>
  <si>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</si>
  <si>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</si>
  <si>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</si>
  <si>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</si>
  <si>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</si>
  <si>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</si>
  <si>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</si>
  <si>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</si>
  <si>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</si>
  <si>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</si>
  <si>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</si>
  <si>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</si>
  <si>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</si>
  <si>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</si>
  <si>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</si>
  <si>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</si>
  <si>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</si>
  <si>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</si>
  <si>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</si>
  <si>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</si>
  <si>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</si>
  <si>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</si>
  <si>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</si>
  <si>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</si>
  <si>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</si>
  <si>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</si>
  <si>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</si>
  <si>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</si>
  <si>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</si>
  <si>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</si>
  <si>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</si>
  <si>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</si>
  <si>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</si>
  <si>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</si>
  <si>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</si>
  <si>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</si>
  <si>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</si>
  <si>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</si>
  <si>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</si>
  <si>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</si>
  <si>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</si>
  <si>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</si>
  <si>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</si>
  <si>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</si>
  <si>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</si>
  <si>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</si>
  <si>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</si>
  <si>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</si>
  <si>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</si>
  <si>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</si>
  <si>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</si>
  <si>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</si>
  <si>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</si>
  <si>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</si>
  <si>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</si>
  <si>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</si>
  <si>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</si>
  <si>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</si>
  <si>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</si>
  <si>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</si>
  <si>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</si>
  <si>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</si>
  <si>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</si>
  <si>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</si>
  <si>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</si>
  <si>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</si>
  <si>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</si>
  <si>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</si>
  <si>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</si>
  <si>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</si>
  <si>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</si>
  <si>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</si>
  <si>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</si>
  <si>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</si>
  <si>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</si>
  <si>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</si>
  <si>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</si>
  <si>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</si>
  <si>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</si>
  <si>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</si>
  <si>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</si>
  <si>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</si>
  <si>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</si>
  <si>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</si>
  <si>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</si>
  <si>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</si>
  <si>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</si>
  <si>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</si>
  <si>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</si>
  <si>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</si>
  <si>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</si>
  <si>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</si>
  <si>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</si>
  <si>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</si>
  <si>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</si>
  <si>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</si>
  <si>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</si>
  <si>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</si>
  <si>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</si>
  <si>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</si>
  <si>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</si>
  <si>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</si>
  <si>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</si>
  <si>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</si>
  <si>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</si>
  <si>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</si>
  <si>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</si>
  <si>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</si>
  <si>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</si>
  <si>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</si>
  <si>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</si>
  <si>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</si>
  <si>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</si>
  <si>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</si>
  <si>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</si>
  <si>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</si>
  <si>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</si>
  <si>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</si>
  <si>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</si>
  <si>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</si>
  <si>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</si>
  <si>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</si>
  <si>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</si>
  <si>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</si>
  <si>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</si>
  <si>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</si>
  <si>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</si>
  <si>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</si>
  <si>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</si>
  <si>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</si>
  <si>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</si>
  <si>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</si>
  <si>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</si>
  <si>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</si>
  <si>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</si>
  <si>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</si>
  <si>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</si>
  <si>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</si>
  <si>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</si>
  <si>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</si>
  <si>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</si>
  <si>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</si>
  <si>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</si>
  <si>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</si>
  <si>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</si>
  <si>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</si>
  <si>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</si>
  <si>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</si>
  <si>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</si>
  <si>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</si>
  <si>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</si>
  <si>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</si>
  <si>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</si>
  <si>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</si>
  <si>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</si>
  <si>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</si>
  <si>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</si>
  <si>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</si>
  <si>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</si>
  <si>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</si>
  <si>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</si>
  <si>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</si>
  <si>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</si>
  <si>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</si>
  <si>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</si>
  <si>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</si>
  <si>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</si>
  <si>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</si>
  <si>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</si>
  <si>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</si>
  <si>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</si>
  <si>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</si>
  <si>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</si>
  <si>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</si>
  <si>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</si>
  <si>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</si>
  <si>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</si>
  <si>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</si>
  <si>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</si>
  <si>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</si>
  <si>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</si>
  <si>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</si>
  <si>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</si>
  <si>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</si>
  <si>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</si>
  <si>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</si>
  <si>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</si>
  <si>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</si>
  <si>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</si>
  <si>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</si>
  <si>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</si>
  <si>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</si>
  <si>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</si>
  <si>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</si>
  <si>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</si>
  <si>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</si>
  <si>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</si>
  <si>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</si>
  <si>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</si>
  <si>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</si>
  <si>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</si>
  <si>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</si>
  <si>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</si>
  <si>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</si>
  <si>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</si>
  <si>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</si>
  <si>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</si>
  <si>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</si>
  <si>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</si>
  <si>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</si>
  <si>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</si>
  <si>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</si>
  <si>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</si>
  <si>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</si>
  <si>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</si>
  <si>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</si>
  <si>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</si>
  <si>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</si>
  <si>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</si>
  <si>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</si>
  <si>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</si>
  <si>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</si>
  <si>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</si>
  <si>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</si>
  <si>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</si>
  <si>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</si>
  <si>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</si>
  <si>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</si>
  <si>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</si>
  <si>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</si>
  <si>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</si>
  <si>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</si>
  <si>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</si>
  <si>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</si>
  <si>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</si>
  <si>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</si>
  <si>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</si>
  <si>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</si>
  <si>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</si>
  <si>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</si>
  <si>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</si>
  <si>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</si>
  <si>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</si>
  <si>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</si>
  <si>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</si>
  <si>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</si>
  <si>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</si>
  <si>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</si>
  <si>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</si>
  <si>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</si>
  <si>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</si>
  <si>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</si>
  <si>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</si>
  <si>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</si>
  <si>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</si>
  <si>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</si>
  <si>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</si>
  <si>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</si>
  <si>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</si>
  <si>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</si>
  <si>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</si>
  <si>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</si>
  <si>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</si>
  <si>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</si>
  <si>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</si>
  <si>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</si>
  <si>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</si>
  <si>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</si>
  <si>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</si>
  <si>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</si>
  <si>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</si>
  <si>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</si>
  <si>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</si>
  <si>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</si>
  <si>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</si>
  <si>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</si>
  <si>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</si>
  <si>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</si>
  <si>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</si>
  <si>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</si>
  <si>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</si>
  <si>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</si>
  <si>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</si>
  <si>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</si>
  <si>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</si>
  <si>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</si>
  <si>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</si>
  <si>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</si>
  <si>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</si>
  <si>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</si>
  <si>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</si>
  <si>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</si>
  <si>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</si>
  <si>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</si>
  <si>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</si>
  <si>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</si>
  <si>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</si>
  <si>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</si>
  <si>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</si>
  <si>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</si>
  <si>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</si>
  <si>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</si>
  <si>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</si>
  <si>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</si>
  <si>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</si>
  <si>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</si>
  <si>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</si>
  <si>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</si>
  <si>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</si>
  <si>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</si>
  <si>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</si>
  <si>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</si>
  <si>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</si>
  <si>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</si>
  <si>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</si>
  <si>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</si>
  <si>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</si>
  <si>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</si>
  <si>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</si>
  <si>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</si>
  <si>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</si>
  <si>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</si>
  <si>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</si>
  <si>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</si>
  <si>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</si>
  <si>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</si>
  <si>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</si>
  <si>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</si>
  <si>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</si>
  <si>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</si>
  <si>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</si>
  <si>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</si>
  <si>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</si>
  <si>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</si>
  <si>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</si>
  <si>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</si>
  <si>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</si>
  <si>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</si>
  <si>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</si>
  <si>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</si>
  <si>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</si>
  <si>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</si>
  <si>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</si>
  <si>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</si>
  <si>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</si>
  <si>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</si>
  <si>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</si>
  <si>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</si>
  <si>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</si>
  <si>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</si>
  <si>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</si>
  <si>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</si>
  <si>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</si>
  <si>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</si>
  <si>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</si>
  <si>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</si>
  <si>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</si>
  <si>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</si>
  <si>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</si>
  <si>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</si>
  <si>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</si>
  <si>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</si>
  <si>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</si>
  <si>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</si>
  <si>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</si>
  <si>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</si>
  <si>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</si>
  <si>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</si>
  <si>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</si>
  <si>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</si>
  <si>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</si>
  <si>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</si>
  <si>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</si>
  <si>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</si>
  <si>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</si>
  <si>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</si>
  <si>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</si>
  <si>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</si>
  <si>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</si>
  <si>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</si>
  <si>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</si>
  <si>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</si>
  <si>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</si>
  <si>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</si>
  <si>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</si>
  <si>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</si>
  <si>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</si>
  <si>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</si>
  <si>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</si>
  <si>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</si>
  <si>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</si>
  <si>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</si>
  <si>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</si>
  <si>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</si>
  <si>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</si>
  <si>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</si>
  <si>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</si>
  <si>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</si>
  <si>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</si>
  <si>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</si>
  <si>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</si>
  <si>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</si>
  <si>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</si>
  <si>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</si>
  <si>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</si>
  <si>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</si>
  <si>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</si>
  <si>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</si>
  <si>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</si>
  <si>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</si>
  <si>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</si>
  <si>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</si>
  <si>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</si>
  <si>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</si>
  <si>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</si>
  <si>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</si>
  <si>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</si>
  <si>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</si>
  <si>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</si>
  <si>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</si>
  <si>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</si>
  <si>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</si>
  <si>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</si>
  <si>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</si>
  <si>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</si>
  <si>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</si>
  <si>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</si>
  <si>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</si>
  <si>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</si>
  <si>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</si>
  <si>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</si>
  <si>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</si>
  <si>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</si>
  <si>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</si>
  <si>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</si>
  <si>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</si>
  <si>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</si>
  <si>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</si>
  <si>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</si>
  <si>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</si>
  <si>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</si>
  <si>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</si>
  <si>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</si>
  <si>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</si>
  <si>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</si>
  <si>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</si>
  <si>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</si>
  <si>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</si>
  <si>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</si>
  <si>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</si>
  <si>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</si>
  <si>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</si>
  <si>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</si>
  <si>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</si>
  <si>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</si>
  <si>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</si>
  <si>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</si>
  <si>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</si>
  <si>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</si>
  <si>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</si>
  <si>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</si>
  <si>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</si>
  <si>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</si>
  <si>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</si>
  <si>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</si>
  <si>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</si>
  <si>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</si>
  <si>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</si>
  <si>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</si>
  <si>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</si>
  <si>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</si>
  <si>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</si>
  <si>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</si>
  <si>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</si>
  <si>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</si>
  <si>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</si>
  <si>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</si>
  <si>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</si>
  <si>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</si>
  <si>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</si>
  <si>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</si>
  <si>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</si>
  <si>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</si>
  <si>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</si>
  <si>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</si>
  <si>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</si>
  <si>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</si>
  <si>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</si>
  <si>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</si>
  <si>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</si>
  <si>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</si>
  <si>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</si>
  <si>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</si>
  <si>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</si>
  <si>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</si>
  <si>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</si>
  <si>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</si>
  <si>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</si>
  <si>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</si>
  <si>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</si>
  <si>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</si>
  <si>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</si>
  <si>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</si>
  <si>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</si>
  <si>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</si>
  <si>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</si>
  <si>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</si>
  <si>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</si>
  <si>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</si>
  <si>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</si>
  <si>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</si>
  <si>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</si>
  <si>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</si>
  <si>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</si>
  <si>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</si>
  <si>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</si>
  <si>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</si>
  <si>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</si>
  <si>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</si>
  <si>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</si>
  <si>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</si>
  <si>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</si>
  <si>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</si>
  <si>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</si>
  <si>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</si>
  <si>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</si>
  <si>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</si>
  <si>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</si>
  <si>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</si>
  <si>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</si>
  <si>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</si>
  <si>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</si>
  <si>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</si>
  <si>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</si>
  <si>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</si>
  <si>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</si>
  <si>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</si>
  <si>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</si>
  <si>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</si>
  <si>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</si>
  <si>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</si>
  <si>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</si>
  <si>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</si>
  <si>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</si>
  <si>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</si>
  <si>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</si>
  <si>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</si>
  <si>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</si>
  <si>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</si>
  <si>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</si>
  <si>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</si>
  <si>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</si>
  <si>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</si>
  <si>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</si>
  <si>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</si>
  <si>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</si>
  <si>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</si>
  <si>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</si>
  <si>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</si>
  <si>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</si>
  <si>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</si>
  <si>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</si>
  <si>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</si>
  <si>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</si>
  <si>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</si>
  <si>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</si>
  <si>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</si>
  <si>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</si>
  <si>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</si>
  <si>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</si>
  <si>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</si>
  <si>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</si>
  <si>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</si>
  <si>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</si>
  <si>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</si>
  <si>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</si>
  <si>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</si>
  <si>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</si>
  <si>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</si>
  <si>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</si>
  <si>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</si>
  <si>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</si>
  <si>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</si>
  <si>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</si>
  <si>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</si>
  <si>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</si>
  <si>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</si>
  <si>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</si>
  <si>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</si>
  <si>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</si>
  <si>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</si>
  <si>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</si>
  <si>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</si>
  <si>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</si>
  <si>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</si>
  <si>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</si>
  <si>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</si>
  <si>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</si>
  <si>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</si>
  <si>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</si>
  <si>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</si>
  <si>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</si>
  <si>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</si>
  <si>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</si>
  <si>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</si>
  <si>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</si>
  <si>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</si>
  <si>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</si>
  <si>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</si>
  <si>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</si>
  <si>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</si>
  <si>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</si>
  <si>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</si>
  <si>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</si>
  <si>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</si>
  <si>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</si>
  <si>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</si>
  <si>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</si>
  <si>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</si>
  <si>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</si>
  <si>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</si>
  <si>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</si>
  <si>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</si>
  <si>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</si>
  <si>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</si>
  <si>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</si>
  <si>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</si>
  <si>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</si>
  <si>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</si>
  <si>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</si>
  <si>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</si>
  <si>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</si>
  <si>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</si>
  <si>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</si>
  <si>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</si>
  <si>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</si>
  <si>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</si>
  <si>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</si>
  <si>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</si>
  <si>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</si>
  <si>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</si>
  <si>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</si>
  <si>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</si>
  <si>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</si>
  <si>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</si>
  <si>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</si>
  <si>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</si>
  <si>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</si>
  <si>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</si>
  <si>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</si>
  <si>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</si>
  <si>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</si>
  <si>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</si>
  <si>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</si>
  <si>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</si>
  <si>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</si>
  <si>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</si>
  <si>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</si>
  <si>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</si>
  <si>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</si>
  <si>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</si>
  <si>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</si>
  <si>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</si>
  <si>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</si>
  <si>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</si>
  <si>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</si>
  <si>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</si>
  <si>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</si>
  <si>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</si>
  <si>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</si>
  <si>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</si>
  <si>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</si>
  <si>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</si>
  <si>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</si>
  <si>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</si>
  <si>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</si>
  <si>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</si>
  <si>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</si>
  <si>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</si>
  <si>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</si>
  <si>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</si>
  <si>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</si>
  <si>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</si>
  <si>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</si>
  <si>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</si>
  <si>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</si>
  <si>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</si>
  <si>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</si>
  <si>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</si>
  <si>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</si>
  <si>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</si>
  <si>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</si>
  <si>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</si>
  <si>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</si>
  <si>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</si>
  <si>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</si>
  <si>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</si>
  <si>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</si>
  <si>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</si>
  <si>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</si>
  <si>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</si>
  <si>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</si>
  <si>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</si>
  <si>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</si>
  <si>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</si>
  <si>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</si>
  <si>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</si>
  <si>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</si>
  <si>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</si>
  <si>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</si>
  <si>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</si>
  <si>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</si>
  <si>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</si>
  <si>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</si>
  <si>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</si>
  <si>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</si>
  <si>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</si>
  <si>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</si>
  <si>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</si>
  <si>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</si>
  <si>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</si>
  <si>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</si>
  <si>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</si>
  <si>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</si>
  <si>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</si>
  <si>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</si>
  <si>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</si>
  <si>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</si>
  <si>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</si>
  <si>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</si>
  <si>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</si>
  <si>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</si>
  <si>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</si>
  <si>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</si>
  <si>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</si>
  <si>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</si>
  <si>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</si>
  <si>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</si>
  <si>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</si>
  <si>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</si>
  <si>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</si>
  <si>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</si>
  <si>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</si>
  <si>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</si>
  <si>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</si>
  <si>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</si>
  <si>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</si>
  <si>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</si>
  <si>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</si>
  <si>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</si>
  <si>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</si>
  <si>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</si>
  <si>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</si>
  <si>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</si>
  <si>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</si>
  <si>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</si>
  <si>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</si>
  <si>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</si>
  <si>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</si>
  <si>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</si>
  <si>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</si>
  <si>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</si>
  <si>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</si>
  <si>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</si>
  <si>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</si>
  <si>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</si>
  <si>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</si>
  <si>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</si>
  <si>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</si>
  <si>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</si>
  <si>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</si>
  <si>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</si>
  <si>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</si>
  <si>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</si>
  <si>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</si>
  <si>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</si>
  <si>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</si>
  <si>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</si>
  <si>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</si>
  <si>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</si>
  <si>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</si>
  <si>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</si>
  <si>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</si>
  <si>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</si>
  <si>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</si>
  <si>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</si>
  <si>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</si>
  <si>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</si>
  <si>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</si>
  <si>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</si>
  <si>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</si>
  <si>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</si>
  <si>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</si>
  <si>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</si>
  <si>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</si>
  <si>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</si>
  <si>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</si>
  <si>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</si>
  <si>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</si>
  <si>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</si>
  <si>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</si>
  <si>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</si>
  <si>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</si>
  <si>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</si>
  <si>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</si>
  <si>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</si>
  <si>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</si>
  <si>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</si>
  <si>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</si>
  <si>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</si>
  <si>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</si>
  <si>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</si>
  <si>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</si>
  <si>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</si>
  <si>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</si>
  <si>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</si>
  <si>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</si>
  <si>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</si>
  <si>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</si>
  <si>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</si>
  <si>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</si>
  <si>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</si>
  <si>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</si>
  <si>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</si>
  <si>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</si>
  <si>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</si>
  <si>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</si>
  <si>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</si>
  <si>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</si>
  <si>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</si>
  <si>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</si>
  <si>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</si>
  <si>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</si>
  <si>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</si>
  <si>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</si>
  <si>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</si>
  <si>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</si>
  <si>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</si>
  <si>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</si>
  <si>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</si>
  <si>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</si>
  <si>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</si>
  <si>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</si>
  <si>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</si>
  <si>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</si>
  <si>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</si>
  <si>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</si>
  <si>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</si>
  <si>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</si>
  <si>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</si>
  <si>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</si>
  <si>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</si>
  <si>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</si>
  <si>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</si>
  <si>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</si>
  <si>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</si>
  <si>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</si>
  <si>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</si>
  <si>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</si>
  <si>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</si>
  <si>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</si>
  <si>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</si>
  <si>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</si>
  <si>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</si>
  <si>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</si>
  <si>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</si>
  <si>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</si>
  <si>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</si>
  <si>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</si>
  <si>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</si>
  <si>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</si>
  <si>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</si>
  <si>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</si>
  <si>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</si>
  <si>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</si>
  <si>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</si>
  <si>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</si>
  <si>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</si>
  <si>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</si>
  <si>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</si>
  <si>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</si>
  <si>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</si>
  <si>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</si>
  <si>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</si>
  <si>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</si>
  <si>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</si>
  <si>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</si>
  <si>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</si>
  <si>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</si>
  <si>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</si>
  <si>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</si>
  <si>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</si>
  <si>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</si>
  <si>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</si>
  <si>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</si>
  <si>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</si>
  <si>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</si>
  <si>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</si>
  <si>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</si>
  <si>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</si>
  <si>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</si>
  <si>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</si>
  <si>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</si>
  <si>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</si>
  <si>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</si>
  <si>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</si>
  <si>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</si>
  <si>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</si>
  <si>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</si>
  <si>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</si>
  <si>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</si>
  <si>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</si>
  <si>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</si>
  <si>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</si>
  <si>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</si>
  <si>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</si>
  <si>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</si>
  <si>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</si>
  <si>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</si>
  <si>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</si>
  <si>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</si>
  <si>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</si>
  <si>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</si>
  <si>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</si>
  <si>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</si>
  <si>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</si>
  <si>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</si>
  <si>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</si>
  <si>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</si>
  <si>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</si>
  <si>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</si>
  <si>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</si>
  <si>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</si>
  <si>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</si>
  <si>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</si>
  <si>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</si>
  <si>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</si>
  <si>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</si>
  <si>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</si>
  <si>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</si>
  <si>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</si>
  <si>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</si>
  <si>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</si>
  <si>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</si>
  <si>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</si>
  <si>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</si>
  <si>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</si>
  <si>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</si>
  <si>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</si>
  <si>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</si>
  <si>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</si>
  <si>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</si>
  <si>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</si>
  <si>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</si>
  <si>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</si>
  <si>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</si>
  <si>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</si>
  <si>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</si>
  <si>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</si>
  <si>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</si>
  <si>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</si>
  <si>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</si>
  <si>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</si>
  <si>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</si>
  <si>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</si>
  <si>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</si>
  <si>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</si>
  <si>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</si>
  <si>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</si>
  <si>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</si>
  <si>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</si>
  <si>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</si>
  <si>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</si>
  <si>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</si>
  <si>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</si>
  <si>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</si>
  <si>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</si>
  <si>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</si>
  <si>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</si>
  <si>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</si>
  <si>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</si>
  <si>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</si>
  <si>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</si>
  <si>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</si>
  <si>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</si>
  <si>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</si>
  <si>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</si>
  <si>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</si>
  <si>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</si>
  <si>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</si>
  <si>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</si>
  <si>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</si>
  <si>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</si>
  <si>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</si>
  <si>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</si>
  <si>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</si>
  <si>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</si>
  <si>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</si>
  <si>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</si>
  <si>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</si>
  <si>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</si>
  <si>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</si>
  <si>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</si>
  <si>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</si>
  <si>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</si>
  <si>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</si>
  <si>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</si>
  <si>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</si>
  <si>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</si>
  <si>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</si>
  <si>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</si>
  <si>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</si>
  <si>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</si>
  <si>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</si>
  <si>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</si>
  <si>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</si>
  <si>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</si>
  <si>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</si>
  <si>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</si>
  <si>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</si>
  <si>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</si>
  <si>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</si>
  <si>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</si>
  <si>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</si>
  <si>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</si>
  <si>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</si>
  <si>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</si>
  <si>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</si>
  <si>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</si>
  <si>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</si>
  <si>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</si>
  <si>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</si>
  <si>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</si>
  <si>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</si>
  <si>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</si>
  <si>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</si>
  <si>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</si>
  <si>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</si>
  <si>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</si>
  <si>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</si>
  <si>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</si>
  <si>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</si>
  <si>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</si>
  <si>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</si>
  <si>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</si>
  <si>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</si>
  <si>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</si>
  <si>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</si>
  <si>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</si>
  <si>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</si>
  <si>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</si>
  <si>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</si>
  <si>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</si>
  <si>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</si>
  <si>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</si>
  <si>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</si>
  <si>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</si>
  <si>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</si>
  <si>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</si>
  <si>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</si>
  <si>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</si>
  <si>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</si>
  <si>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</si>
  <si>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</si>
  <si>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</si>
  <si>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</si>
  <si>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</si>
  <si>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</si>
  <si>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</si>
  <si>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</si>
  <si>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</si>
  <si>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</si>
  <si>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</si>
  <si>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</si>
  <si>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</si>
  <si>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</si>
  <si>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</si>
  <si>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</si>
  <si>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</si>
  <si>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</si>
  <si>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</si>
  <si>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</si>
  <si>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</si>
  <si>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</si>
  <si>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</si>
  <si>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</si>
  <si>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</si>
  <si>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</si>
  <si>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</si>
  <si>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</si>
  <si>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</si>
  <si>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</si>
  <si>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</si>
  <si>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</si>
  <si>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</si>
  <si>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</si>
  <si>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</si>
  <si>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</si>
  <si>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</si>
  <si>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</si>
  <si>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</si>
  <si>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</si>
  <si>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</si>
  <si>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</si>
  <si>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</si>
  <si>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</si>
  <si>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</si>
  <si>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</si>
  <si>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</si>
  <si>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</si>
  <si>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</si>
  <si>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</si>
  <si>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</si>
  <si>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</si>
  <si>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</si>
  <si>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</si>
  <si>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</si>
  <si>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</si>
  <si>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</si>
  <si>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</si>
  <si>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</si>
  <si>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</si>
  <si>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</si>
  <si>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</si>
  <si>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</si>
  <si>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</si>
  <si>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</si>
  <si>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</si>
  <si>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</si>
  <si>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</si>
  <si>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</si>
  <si>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</si>
  <si>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</si>
  <si>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</si>
  <si>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</si>
  <si>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</si>
  <si>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</si>
  <si>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</si>
  <si>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</si>
  <si>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</si>
  <si>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</si>
  <si>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</si>
  <si>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</si>
  <si>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</si>
  <si>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</si>
  <si>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</si>
  <si>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</si>
  <si>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</si>
  <si>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</si>
  <si>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</si>
  <si>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</si>
  <si>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</si>
  <si>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</si>
  <si>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</si>
  <si>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</si>
  <si>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</si>
  <si>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</si>
  <si>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</si>
  <si>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</si>
  <si>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</si>
  <si>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</si>
  <si>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</si>
  <si>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</si>
  <si>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</si>
  <si>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</si>
  <si>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</si>
  <si>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</si>
  <si>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</si>
  <si>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</si>
  <si>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</si>
  <si>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</si>
  <si>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</si>
  <si>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</si>
  <si>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</si>
  <si>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</si>
  <si>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</si>
  <si>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</si>
  <si>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</si>
  <si>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</si>
  <si>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</si>
  <si>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</si>
  <si>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</si>
  <si>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</si>
  <si>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</si>
  <si>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</si>
  <si>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</si>
  <si>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</si>
  <si>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</si>
  <si>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</si>
  <si>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</si>
  <si>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</si>
  <si>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</si>
  <si>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</si>
  <si>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</si>
  <si>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</si>
  <si>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</si>
  <si>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</si>
  <si>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</si>
  <si>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</si>
  <si>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</si>
  <si>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</si>
  <si>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</si>
  <si>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</si>
  <si>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</si>
  <si>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</si>
  <si>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</si>
  <si>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</si>
  <si>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</si>
  <si>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</si>
  <si>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</si>
  <si>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</si>
  <si>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</si>
  <si>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</si>
  <si>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</si>
  <si>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</si>
  <si>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</si>
  <si>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</si>
  <si>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</si>
  <si>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</si>
  <si>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</si>
  <si>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</si>
  <si>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</si>
  <si>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</si>
  <si>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</si>
  <si>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</si>
  <si>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</si>
  <si>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</si>
  <si>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</si>
  <si>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</si>
  <si>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</si>
  <si>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</si>
  <si>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</si>
  <si>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</si>
  <si>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</si>
  <si>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</si>
  <si>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</si>
  <si>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</si>
  <si>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</si>
  <si>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</si>
  <si>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</si>
  <si>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</si>
  <si>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</si>
  <si>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</si>
  <si>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</si>
  <si>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</si>
  <si>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</si>
  <si>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</si>
  <si>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</si>
  <si>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</si>
  <si>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</si>
  <si>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</si>
  <si>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</si>
  <si>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</si>
  <si>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</si>
  <si>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</si>
  <si>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</si>
  <si>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</si>
  <si>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</si>
  <si>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</si>
  <si>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</si>
  <si>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</si>
  <si>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</si>
  <si>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</si>
  <si>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</si>
  <si>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</si>
  <si>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</si>
  <si>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</si>
  <si>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</si>
  <si>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</si>
  <si>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</si>
  <si>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</si>
  <si>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</si>
  <si>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</si>
  <si>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</si>
  <si>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</si>
  <si>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</si>
  <si>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</si>
  <si>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</si>
  <si>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</si>
  <si>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</si>
  <si>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</si>
  <si>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</si>
  <si>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</si>
  <si>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</si>
  <si>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</si>
  <si>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</si>
  <si>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</si>
  <si>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</si>
  <si>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</si>
  <si>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</si>
  <si>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</si>
  <si>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</si>
  <si>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</si>
  <si>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</si>
  <si>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</si>
  <si>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</si>
  <si>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</si>
  <si>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</si>
  <si>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</si>
  <si>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</si>
  <si>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</si>
  <si>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</si>
  <si>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</si>
  <si>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</si>
  <si>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</si>
  <si>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</si>
  <si>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</si>
  <si>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</si>
  <si>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</si>
  <si>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</si>
  <si>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</si>
  <si>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</si>
  <si>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</si>
  <si>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</si>
  <si>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</si>
  <si>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</si>
  <si>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</si>
  <si>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</si>
  <si>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</si>
  <si>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</si>
  <si>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</si>
  <si>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</si>
  <si>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</si>
  <si>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</si>
  <si>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</si>
  <si>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</si>
  <si>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</si>
  <si>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</si>
  <si>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</si>
  <si>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</si>
  <si>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</si>
  <si>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</si>
  <si>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</si>
  <si>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</si>
  <si>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</si>
  <si>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</si>
  <si>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</si>
  <si>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</si>
  <si>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</si>
  <si>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</si>
  <si>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</si>
  <si>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</si>
  <si>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</si>
  <si>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</si>
  <si>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</si>
  <si>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</si>
  <si>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</si>
  <si>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</si>
  <si>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</si>
  <si>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</si>
  <si>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</si>
  <si>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</si>
  <si>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</si>
  <si>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</si>
  <si>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</si>
  <si>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</si>
  <si>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</si>
  <si>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</si>
  <si>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</si>
  <si>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</si>
  <si>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</si>
  <si>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</si>
  <si>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</si>
  <si>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</si>
  <si>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</si>
  <si>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</si>
  <si>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</si>
  <si>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</si>
  <si>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</si>
  <si>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</si>
  <si>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</si>
  <si>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</si>
  <si>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</si>
  <si>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</si>
  <si>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</si>
  <si>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</si>
  <si>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</si>
  <si>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</si>
  <si>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</si>
  <si>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</si>
  <si>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</si>
  <si>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</si>
  <si>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</si>
  <si>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</si>
  <si>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</si>
  <si>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</si>
  <si>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</si>
  <si>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</si>
  <si>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</si>
  <si>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</si>
  <si>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</si>
  <si>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</si>
  <si>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</si>
  <si>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</si>
  <si>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</si>
  <si>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</si>
  <si>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</si>
  <si>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</si>
  <si>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</si>
  <si>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</si>
  <si>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</si>
  <si>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</si>
  <si>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</si>
  <si>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</si>
  <si>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</si>
  <si>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</si>
  <si>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</si>
  <si>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</si>
  <si>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</si>
  <si>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</si>
  <si>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</si>
  <si>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</si>
  <si>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</si>
  <si>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</si>
  <si>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</si>
  <si>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</si>
  <si>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</si>
  <si>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</si>
  <si>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</si>
  <si>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</si>
  <si>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</si>
  <si>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</si>
  <si>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</si>
  <si>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</si>
  <si>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</si>
  <si>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</si>
  <si>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</si>
  <si>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</si>
  <si>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</si>
  <si>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</si>
  <si>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</si>
  <si>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</si>
  <si>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</si>
  <si>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</si>
  <si>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</si>
  <si>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</si>
  <si>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</si>
  <si>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</si>
  <si>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</si>
  <si>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</si>
  <si>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</si>
  <si>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</si>
  <si>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</si>
  <si>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</si>
  <si>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</si>
  <si>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</si>
  <si>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</si>
  <si>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</si>
  <si>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</si>
  <si>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</si>
  <si>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</si>
  <si>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</si>
  <si>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</si>
  <si>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</si>
  <si>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</si>
  <si>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</si>
  <si>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</si>
  <si>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</si>
  <si>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</si>
  <si>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</si>
  <si>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</si>
  <si>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</si>
  <si>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</si>
  <si>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</si>
  <si>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</si>
  <si>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</si>
  <si>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</si>
  <si>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</si>
  <si>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</si>
  <si>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</si>
  <si>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</si>
  <si>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</si>
  <si>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</si>
  <si>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</si>
  <si>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</si>
  <si>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</si>
  <si>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</si>
  <si>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</si>
  <si>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</si>
  <si>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</si>
  <si>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</si>
  <si>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</si>
  <si>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</si>
  <si>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</si>
  <si>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</si>
  <si>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</si>
  <si>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</si>
  <si>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</si>
  <si>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</si>
  <si>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</si>
  <si>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</si>
  <si>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</si>
  <si>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</si>
  <si>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</si>
  <si>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</si>
  <si>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</si>
  <si>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</si>
  <si>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</si>
  <si>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</si>
  <si>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</si>
  <si>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</si>
  <si>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</si>
  <si>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</si>
  <si>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</si>
  <si>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</si>
  <si>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</si>
  <si>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</si>
  <si>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</si>
  <si>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</si>
  <si>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</si>
  <si>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</si>
  <si>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</si>
  <si>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</si>
  <si>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</si>
  <si>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</si>
  <si>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</si>
  <si>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</si>
  <si>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</si>
  <si>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</si>
  <si>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</si>
  <si>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</si>
  <si>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</si>
  <si>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</si>
  <si>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</si>
  <si>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</si>
  <si>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</si>
  <si>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</si>
  <si>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</si>
  <si>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</si>
  <si>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</si>
  <si>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</si>
  <si>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</si>
  <si>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</si>
  <si>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</si>
  <si>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</si>
  <si>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</si>
  <si>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</si>
  <si>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</si>
  <si>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</si>
  <si>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</si>
  <si>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</si>
  <si>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</si>
  <si>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</si>
  <si>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</si>
  <si>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</si>
  <si>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</si>
  <si>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</si>
  <si>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</si>
  <si>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</si>
  <si>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</si>
  <si>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</si>
  <si>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</si>
  <si>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</si>
  <si>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</si>
  <si>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</si>
  <si>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</si>
  <si>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</si>
  <si>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</si>
  <si>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</si>
  <si>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</si>
  <si>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</si>
  <si>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</si>
  <si>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</si>
  <si>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</si>
  <si>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</si>
  <si>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</si>
  <si>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</si>
  <si>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</si>
  <si>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</si>
  <si>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</si>
  <si>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</si>
  <si>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</si>
  <si>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</si>
  <si>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</si>
  <si>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</si>
  <si>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</si>
  <si>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</si>
  <si>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</si>
  <si>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</si>
  <si>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</si>
  <si>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</si>
  <si>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</si>
  <si>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</si>
  <si>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</si>
  <si>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</si>
  <si>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</si>
  <si>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</si>
  <si>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</si>
  <si>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</si>
  <si>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</si>
  <si>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</si>
  <si>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</si>
  <si>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</si>
  <si>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</si>
  <si>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</si>
  <si>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</si>
  <si>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</si>
  <si>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</si>
  <si>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</si>
  <si>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</si>
  <si>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</si>
  <si>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</si>
  <si>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</si>
  <si>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</si>
  <si>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</si>
  <si>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</si>
  <si>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</si>
  <si>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</si>
  <si>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</si>
  <si>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</si>
  <si>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</si>
  <si>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</si>
  <si>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</si>
  <si>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</si>
  <si>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</si>
  <si>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</si>
  <si>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</si>
  <si>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</si>
  <si>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</si>
  <si>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</si>
  <si>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</si>
  <si>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</si>
  <si>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</si>
  <si>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</si>
  <si>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</si>
  <si>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</si>
  <si>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</si>
  <si>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</si>
  <si>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</si>
  <si>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</si>
  <si>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</si>
  <si>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</si>
  <si>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</si>
  <si>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</si>
  <si>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</si>
  <si>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</si>
  <si>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</si>
  <si>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</si>
  <si>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</si>
  <si>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</si>
  <si>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</si>
  <si>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</si>
  <si>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</si>
  <si>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</si>
  <si>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</si>
  <si>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</si>
  <si>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</si>
  <si>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</si>
  <si>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</si>
  <si>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</si>
  <si>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</si>
  <si>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</si>
  <si>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</si>
  <si>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</si>
  <si>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</si>
  <si>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</si>
  <si>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</si>
  <si>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</si>
  <si>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</si>
  <si>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</si>
  <si>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</si>
  <si>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</si>
  <si>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</si>
  <si>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</si>
  <si>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</si>
  <si>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</si>
  <si>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</si>
  <si>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</si>
  <si>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</si>
  <si>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</si>
  <si>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</si>
  <si>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</si>
  <si>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</si>
  <si>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</si>
  <si>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</si>
  <si>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</si>
  <si>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</si>
  <si>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</si>
  <si>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</si>
  <si>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</si>
  <si>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</si>
  <si>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</si>
  <si>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</si>
  <si>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</si>
  <si>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</si>
  <si>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</si>
  <si>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</si>
  <si>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</si>
  <si>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</si>
  <si>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</si>
  <si>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</si>
  <si>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</si>
  <si>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</si>
  <si>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</si>
  <si>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</si>
  <si>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</si>
  <si>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</si>
  <si>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</si>
  <si>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</si>
  <si>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</si>
  <si>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</si>
  <si>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</si>
  <si>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</si>
  <si>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</si>
  <si>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</si>
  <si>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</si>
  <si>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</si>
  <si>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</si>
  <si>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</si>
  <si>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</si>
  <si>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</si>
  <si>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</si>
  <si>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</si>
  <si>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</si>
  <si>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</si>
  <si>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</si>
  <si>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</si>
  <si>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</si>
  <si>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</si>
  <si>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</si>
  <si>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</si>
  <si>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</si>
  <si>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</si>
  <si>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</si>
  <si>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</si>
  <si>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</si>
  <si>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</si>
  <si>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</si>
  <si>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</si>
  <si>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</si>
  <si>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</si>
  <si>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</si>
  <si>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</si>
  <si>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</si>
  <si>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</si>
  <si>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</si>
  <si>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</si>
  <si>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</si>
  <si>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</si>
  <si>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</si>
  <si>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</si>
  <si>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</si>
  <si>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</si>
  <si>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</si>
  <si>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</si>
  <si>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</si>
  <si>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</si>
  <si>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</si>
  <si>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</si>
  <si>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</si>
  <si>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</si>
  <si>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</si>
  <si>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</si>
  <si>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</si>
  <si>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</si>
  <si>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</si>
  <si>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</si>
  <si>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</si>
  <si>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</si>
  <si>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</si>
  <si>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</si>
  <si>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</si>
  <si>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</si>
  <si>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</si>
  <si>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</si>
  <si>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</si>
  <si>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</si>
  <si>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</si>
  <si>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</si>
  <si>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</si>
  <si>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</si>
  <si>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</si>
  <si>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</si>
  <si>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</si>
  <si>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</si>
  <si>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</si>
  <si>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</si>
  <si>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</si>
  <si>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</si>
  <si>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</si>
  <si>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</si>
  <si>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</si>
  <si>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</si>
  <si>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</si>
  <si>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</si>
  <si>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</si>
  <si>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</si>
  <si>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</si>
  <si>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</si>
  <si>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</si>
  <si>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</si>
  <si>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</si>
  <si>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</si>
  <si>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</si>
  <si>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</si>
  <si>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</si>
  <si>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</si>
  <si>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</si>
  <si>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</si>
  <si>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</si>
  <si>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</si>
  <si>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</si>
  <si>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</si>
  <si>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</si>
  <si>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</si>
  <si>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</si>
  <si>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</si>
  <si>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</si>
  <si>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</si>
  <si>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</si>
  <si>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</si>
  <si>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</si>
  <si>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</si>
  <si>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</si>
  <si>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</si>
  <si>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</si>
  <si>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</si>
  <si>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</si>
  <si>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</si>
  <si>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</si>
  <si>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</si>
  <si>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</si>
  <si>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</si>
  <si>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</si>
  <si>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</si>
  <si>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</si>
  <si>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</si>
  <si>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</si>
  <si>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</si>
  <si>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</si>
  <si>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</si>
  <si>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</si>
  <si>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</si>
  <si>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</si>
  <si>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</si>
  <si>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</si>
  <si>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</si>
  <si>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</si>
  <si>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</si>
  <si>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</si>
  <si>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</si>
  <si>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</si>
  <si>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</si>
  <si>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</si>
  <si>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</si>
  <si>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</si>
  <si>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</si>
  <si>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</si>
  <si>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</si>
  <si>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</si>
  <si>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</si>
  <si>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</si>
  <si>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</si>
  <si>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</si>
  <si>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</si>
  <si>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</si>
  <si>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</si>
  <si>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</si>
  <si>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</si>
  <si>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</si>
  <si>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</si>
  <si>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</si>
  <si>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</si>
  <si>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</si>
  <si>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</si>
  <si>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</si>
  <si>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</si>
  <si>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</si>
  <si>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</si>
  <si>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</si>
  <si>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</si>
  <si>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</si>
  <si>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</si>
  <si>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</si>
  <si>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</si>
  <si>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</si>
  <si>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</si>
  <si>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</si>
  <si>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</si>
  <si>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</si>
  <si>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</si>
  <si>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</si>
  <si>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</si>
  <si>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</si>
  <si>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</si>
  <si>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</si>
  <si>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</si>
  <si>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</si>
  <si>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</si>
  <si>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</si>
  <si>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</si>
  <si>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</si>
  <si>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</si>
  <si>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</si>
  <si>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</si>
  <si>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</si>
  <si>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</si>
  <si>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</si>
  <si>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</si>
  <si>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</si>
  <si>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</si>
  <si>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</si>
  <si>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</si>
  <si>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</si>
  <si>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</si>
  <si>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</si>
  <si>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</si>
  <si>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</si>
  <si>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</si>
  <si>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</si>
  <si>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</si>
  <si>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</si>
  <si>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</si>
  <si>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</si>
  <si>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</si>
  <si>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</si>
  <si>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</si>
  <si>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</si>
  <si>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</si>
  <si>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</si>
  <si>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</si>
  <si>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</si>
  <si>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</si>
  <si>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</si>
  <si>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</si>
  <si>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</si>
  <si>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</si>
  <si>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</si>
  <si>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</si>
  <si>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</si>
  <si>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</si>
  <si>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</si>
  <si>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</si>
  <si>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</si>
  <si>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</si>
  <si>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</si>
  <si>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</si>
  <si>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</si>
  <si>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</si>
  <si>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</si>
  <si>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</si>
  <si>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</si>
  <si>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</si>
  <si>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</si>
  <si>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</si>
  <si>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</si>
  <si>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</si>
  <si>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</si>
  <si>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</si>
  <si>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</si>
  <si>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</si>
  <si>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</si>
  <si>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</si>
  <si>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</si>
  <si>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</si>
  <si>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</si>
  <si>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</si>
  <si>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</si>
  <si>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</si>
  <si>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</si>
  <si>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</si>
  <si>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</si>
  <si>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</si>
  <si>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</si>
  <si>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</si>
  <si>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</si>
  <si>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</si>
  <si>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</si>
  <si>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</si>
  <si>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</si>
  <si>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</si>
  <si>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</si>
  <si>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</si>
  <si>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</si>
  <si>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</si>
  <si>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</si>
  <si>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</si>
  <si>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</si>
  <si>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</si>
  <si>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</si>
  <si>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</si>
  <si>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</si>
  <si>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</si>
  <si>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</si>
  <si>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</si>
  <si>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</si>
  <si>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</si>
  <si>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</si>
  <si>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</si>
  <si>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</si>
  <si>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</si>
  <si>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</si>
  <si>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</si>
  <si>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</si>
  <si>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</si>
  <si>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</si>
  <si>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</si>
  <si>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</si>
  <si>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</si>
  <si>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</si>
  <si>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</si>
  <si>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</si>
  <si>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</si>
  <si>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</si>
  <si>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</si>
  <si>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</si>
  <si>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</si>
  <si>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</si>
  <si>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</si>
  <si>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</si>
  <si>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</si>
  <si>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</si>
  <si>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</si>
  <si>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</si>
  <si>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</si>
  <si>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</si>
  <si>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</si>
  <si>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</si>
  <si>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</si>
  <si>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</si>
  <si>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</si>
  <si>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</si>
  <si>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</si>
  <si>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</si>
  <si>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</si>
  <si>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</si>
  <si>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</si>
  <si>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</si>
  <si>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</si>
  <si>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</si>
  <si>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</si>
  <si>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</si>
  <si>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</si>
  <si>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</si>
  <si>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</si>
  <si>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</si>
  <si>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</si>
  <si>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</si>
  <si>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</si>
  <si>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</si>
  <si>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</si>
  <si>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</si>
  <si>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</si>
  <si>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</si>
  <si>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</si>
  <si>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</si>
  <si>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</si>
  <si>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</si>
  <si>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</si>
  <si>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</si>
  <si>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</si>
  <si>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</si>
  <si>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</si>
  <si>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</si>
  <si>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</si>
  <si>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</si>
  <si>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</si>
  <si>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</si>
  <si>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</si>
  <si>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</si>
  <si>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</si>
  <si>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</si>
  <si>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</si>
  <si>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</si>
  <si>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</si>
  <si>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</si>
  <si>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</si>
  <si>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</si>
  <si>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</si>
  <si>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</si>
  <si>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</si>
  <si>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</si>
  <si>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</si>
  <si>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</si>
  <si>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</si>
  <si>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</si>
  <si>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</si>
  <si>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</si>
  <si>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</si>
  <si>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</si>
  <si>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</si>
  <si>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</si>
  <si>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</si>
  <si>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</si>
  <si>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</si>
  <si>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</si>
  <si>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</si>
  <si>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</si>
  <si>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</si>
  <si>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</si>
  <si>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</si>
  <si>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</si>
  <si>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</si>
  <si>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</si>
  <si>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</si>
  <si>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</si>
  <si>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</si>
  <si>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</si>
  <si>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</si>
  <si>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</si>
  <si>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</si>
  <si>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</si>
  <si>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</si>
  <si>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</si>
  <si>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</si>
  <si>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</si>
  <si>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</si>
  <si>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</si>
  <si>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</si>
  <si>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</si>
  <si>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</si>
  <si>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</si>
  <si>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</si>
  <si>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</si>
  <si>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</si>
  <si>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</si>
  <si>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</si>
  <si>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</si>
  <si>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</si>
  <si>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</si>
  <si>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</si>
  <si>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</si>
  <si>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</si>
  <si>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</si>
  <si>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</si>
  <si>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</si>
  <si>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</si>
  <si>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</si>
  <si>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</si>
  <si>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</si>
  <si>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</si>
  <si>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</si>
  <si>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</si>
  <si>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</si>
  <si>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</si>
  <si>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</si>
  <si>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</si>
  <si>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</si>
  <si>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</si>
  <si>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</si>
  <si>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</si>
  <si>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</si>
  <si>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</si>
  <si>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</si>
  <si>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</si>
  <si>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</si>
  <si>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</si>
  <si>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</si>
  <si>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</si>
  <si>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</si>
  <si>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</si>
  <si>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</si>
  <si>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</si>
  <si>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</si>
  <si>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</si>
  <si>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</si>
  <si>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</si>
  <si>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</si>
  <si>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</si>
  <si>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</si>
  <si>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</si>
  <si>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</si>
  <si>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</si>
  <si>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</si>
  <si>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</si>
  <si>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</si>
  <si>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</si>
  <si>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</si>
  <si>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</si>
  <si>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</si>
  <si>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</si>
  <si>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</si>
  <si>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</si>
  <si>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</si>
  <si>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</si>
  <si>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</si>
  <si>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</si>
  <si>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</si>
  <si>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</si>
  <si>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</si>
  <si>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</si>
  <si>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</si>
  <si>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</si>
  <si>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</si>
  <si>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</si>
  <si>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</si>
  <si>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</si>
  <si>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</si>
  <si>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</si>
  <si>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</si>
  <si>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</si>
  <si>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</si>
  <si>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</si>
  <si>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</si>
  <si>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</si>
  <si>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</si>
  <si>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</si>
  <si>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</si>
  <si>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</si>
  <si>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</si>
  <si>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</si>
  <si>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</si>
  <si>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</si>
  <si>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</si>
  <si>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</si>
  <si>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</si>
  <si>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</si>
  <si>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</si>
  <si>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</si>
  <si>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</si>
  <si>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</si>
  <si>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</si>
  <si>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</si>
  <si>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</si>
  <si>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</si>
  <si>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</si>
  <si>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</si>
  <si>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</si>
  <si>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</si>
  <si>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</si>
  <si>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</si>
  <si>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</si>
  <si>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</si>
  <si>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</si>
  <si>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</si>
  <si>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</si>
  <si>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</si>
  <si>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</si>
  <si>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</si>
  <si>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</si>
  <si>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</si>
  <si>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</si>
  <si>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</si>
  <si>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</si>
  <si>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</si>
  <si>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</si>
  <si>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</si>
  <si>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</si>
  <si>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</si>
  <si>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</si>
  <si>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</si>
  <si>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</si>
  <si>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</si>
  <si>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</si>
  <si>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</si>
  <si>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</si>
  <si>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</si>
  <si>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</si>
  <si>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</si>
  <si>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</si>
  <si>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</si>
  <si>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</si>
  <si>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</si>
  <si>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</si>
  <si>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</si>
  <si>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</si>
  <si>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</si>
  <si>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</si>
  <si>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</si>
  <si>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</si>
  <si>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</si>
  <si>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</si>
  <si>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</si>
  <si>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</si>
  <si>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</si>
  <si>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</si>
  <si>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</si>
  <si>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</si>
  <si>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</si>
  <si>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</si>
  <si>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</si>
  <si>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</si>
  <si>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</si>
  <si>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</si>
  <si>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</si>
  <si>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</si>
  <si>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</si>
  <si>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</si>
  <si>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</si>
  <si>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</si>
  <si>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</si>
  <si>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</si>
  <si>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</si>
  <si>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</si>
  <si>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</si>
  <si>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</si>
  <si>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</si>
  <si>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</si>
  <si>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</si>
  <si>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</si>
  <si>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</si>
  <si>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</si>
  <si>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</si>
  <si>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</si>
  <si>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</si>
  <si>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</si>
  <si>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</si>
  <si>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</si>
  <si>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</si>
  <si>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</si>
  <si>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</si>
  <si>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</si>
  <si>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</si>
  <si>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</si>
  <si>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</si>
  <si>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</si>
  <si>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</si>
  <si>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</si>
  <si>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</si>
  <si>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</si>
  <si>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</si>
  <si>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</si>
  <si>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</si>
  <si>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</si>
  <si>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</si>
  <si>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</si>
  <si>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</si>
  <si>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</si>
  <si>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</si>
  <si>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</si>
  <si>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</si>
  <si>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</si>
  <si>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</si>
  <si>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</si>
  <si>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</si>
  <si>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</si>
  <si>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</si>
  <si>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</si>
  <si>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</si>
  <si>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</si>
  <si>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</si>
  <si>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</si>
  <si>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</si>
  <si>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</si>
  <si>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</si>
  <si>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</si>
  <si>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</si>
  <si>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</si>
  <si>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</si>
  <si>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</si>
  <si>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</si>
  <si>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</si>
  <si>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</si>
  <si>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</si>
  <si>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</si>
  <si>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</si>
  <si>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</si>
  <si>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</si>
  <si>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</si>
  <si>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</si>
  <si>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</si>
  <si>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</si>
  <si>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</si>
  <si>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</si>
  <si>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</si>
  <si>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</si>
  <si>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</si>
  <si>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</si>
  <si>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</si>
  <si>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</si>
  <si>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</si>
  <si>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</si>
  <si>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</si>
  <si>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</si>
  <si>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</si>
  <si>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</si>
  <si>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</si>
  <si>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</si>
  <si>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</si>
  <si>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</si>
  <si>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</si>
  <si>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</si>
  <si>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</si>
  <si>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</si>
  <si>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</si>
  <si>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</si>
  <si>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</si>
  <si>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</si>
  <si>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</si>
  <si>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</si>
  <si>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</si>
  <si>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</si>
  <si>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</si>
  <si>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</si>
  <si>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</si>
  <si>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</si>
  <si>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</si>
  <si>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</si>
  <si>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</si>
  <si>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</si>
  <si>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</si>
  <si>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</si>
  <si>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</si>
  <si>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</si>
  <si>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</si>
  <si>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</si>
  <si>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</si>
  <si>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</si>
  <si>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</si>
  <si>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</si>
  <si>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</si>
  <si>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</si>
  <si>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</si>
  <si>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</si>
  <si>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</si>
  <si>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</si>
  <si>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</si>
  <si>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</si>
  <si>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</si>
  <si>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</si>
  <si>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</si>
  <si>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</si>
  <si>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</si>
  <si>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</si>
  <si>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</si>
  <si>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</si>
  <si>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</si>
  <si>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</si>
  <si>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</si>
  <si>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</si>
  <si>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</si>
  <si>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</si>
  <si>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</si>
  <si>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</si>
  <si>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</si>
  <si>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</si>
  <si>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</si>
  <si>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</si>
  <si>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</si>
  <si>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</si>
  <si>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</si>
  <si>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</si>
  <si>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</si>
  <si>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</si>
  <si>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</si>
  <si>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</si>
  <si>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</si>
  <si>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</si>
  <si>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</si>
  <si>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</si>
  <si>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</si>
  <si>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</si>
  <si>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</si>
  <si>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</si>
  <si>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</si>
  <si>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</si>
  <si>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</si>
  <si>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</si>
  <si>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</si>
  <si>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</si>
  <si>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</si>
  <si>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</si>
  <si>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</si>
  <si>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</si>
  <si>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</si>
  <si>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</si>
  <si>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</si>
  <si>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</si>
  <si>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</si>
  <si>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</si>
  <si>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</si>
  <si>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</si>
  <si>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</si>
  <si>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</si>
  <si>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</si>
  <si>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</si>
  <si>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</si>
  <si>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</si>
  <si>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</si>
  <si>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</si>
  <si>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</si>
  <si>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</si>
  <si>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</si>
  <si>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</si>
  <si>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</si>
  <si>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</si>
  <si>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</si>
  <si>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</si>
  <si>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</si>
  <si>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</si>
  <si>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</si>
  <si>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</si>
  <si>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</si>
  <si>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</si>
  <si>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</si>
  <si>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</si>
  <si>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</si>
  <si>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</si>
  <si>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</si>
  <si>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</si>
  <si>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</si>
  <si>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</si>
  <si>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</si>
  <si>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</si>
  <si>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</si>
  <si>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</si>
  <si>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</si>
  <si>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</si>
  <si>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</si>
  <si>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</si>
  <si>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</si>
  <si>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</si>
  <si>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</si>
  <si>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</si>
  <si>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</si>
  <si>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</si>
  <si>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</si>
  <si>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</si>
  <si>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</si>
  <si>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</si>
  <si>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</si>
  <si>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</si>
  <si>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</si>
  <si>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</si>
  <si>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</si>
  <si>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</si>
  <si>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</si>
  <si>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</si>
  <si>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</si>
  <si>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</si>
  <si>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</si>
  <si>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</si>
  <si>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</si>
  <si>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</si>
  <si>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</si>
  <si>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</si>
  <si>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</si>
  <si>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</si>
  <si>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</si>
  <si>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</si>
  <si>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</si>
  <si>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</si>
  <si>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</si>
  <si>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</si>
  <si>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</si>
  <si>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</si>
  <si>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</si>
  <si>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</si>
  <si>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</si>
  <si>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</si>
  <si>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</si>
  <si>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</si>
  <si>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</si>
  <si>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</si>
  <si>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</si>
  <si>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</si>
  <si>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</si>
  <si>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</si>
  <si>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</si>
  <si>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</si>
  <si>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</si>
  <si>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</si>
  <si>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</si>
  <si>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</si>
  <si>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</si>
  <si>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</si>
  <si>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</si>
  <si>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</si>
  <si>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</si>
  <si>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</si>
  <si>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</si>
  <si>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</si>
  <si>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</si>
  <si>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</si>
  <si>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</si>
  <si>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</si>
  <si>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</si>
  <si>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</si>
  <si>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</si>
  <si>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</si>
  <si>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</si>
  <si>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</si>
  <si>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</si>
  <si>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</si>
  <si>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</si>
  <si>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</si>
  <si>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</si>
  <si>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</si>
  <si>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</si>
  <si>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</si>
  <si>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</si>
  <si>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</si>
  <si>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</si>
  <si>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</si>
  <si>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</si>
  <si>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</si>
  <si>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</si>
  <si>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</si>
  <si>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</si>
  <si>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</si>
  <si>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</si>
  <si>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</si>
  <si>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</si>
  <si>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</si>
  <si>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</si>
  <si>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</si>
  <si>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</si>
  <si>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</si>
  <si>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</si>
  <si>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</si>
  <si>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</si>
  <si>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</si>
  <si>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</si>
  <si>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</si>
  <si>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</si>
  <si>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</si>
  <si>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</si>
  <si>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</si>
  <si>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</si>
  <si>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</si>
  <si>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</si>
  <si>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</si>
  <si>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</si>
  <si>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</si>
  <si>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</si>
  <si>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</si>
  <si>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</si>
  <si>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</si>
  <si>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</si>
  <si>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</si>
  <si>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</si>
  <si>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</si>
  <si>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</si>
  <si>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</si>
  <si>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</si>
  <si>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</si>
  <si>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</si>
  <si>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</si>
  <si>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</si>
  <si>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</si>
  <si>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</si>
  <si>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</si>
  <si>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</si>
  <si>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</si>
  <si>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</si>
  <si>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</si>
  <si>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</si>
  <si>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</si>
  <si>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</si>
  <si>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</si>
  <si>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</si>
  <si>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</si>
  <si>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</si>
  <si>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</si>
  <si>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</si>
  <si>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</si>
  <si>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</si>
  <si>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</si>
  <si>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</si>
  <si>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</si>
  <si>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</si>
  <si>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</si>
  <si>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</si>
  <si>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</si>
  <si>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</si>
  <si>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</si>
  <si>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</si>
  <si>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</si>
  <si>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</si>
  <si>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</si>
  <si>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</si>
  <si>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</si>
  <si>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</si>
  <si>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</si>
  <si>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</si>
  <si>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</si>
  <si>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</si>
  <si>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</si>
  <si>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</si>
  <si>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</si>
  <si>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</si>
  <si>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</si>
  <si>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</si>
  <si>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</si>
  <si>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</si>
  <si>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</si>
  <si>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</si>
  <si>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</si>
  <si>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</si>
  <si>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</si>
  <si>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</si>
  <si>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</si>
  <si>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</si>
  <si>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</si>
  <si>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</si>
  <si>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</si>
  <si>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</si>
  <si>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</si>
  <si>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</si>
  <si>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</si>
  <si>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</si>
  <si>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</si>
  <si>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</si>
  <si>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</si>
  <si>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</si>
  <si>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</si>
  <si>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</si>
  <si>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</si>
  <si>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</si>
  <si>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</si>
  <si>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</si>
  <si>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</si>
  <si>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</si>
  <si>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</si>
  <si>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</si>
  <si>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</si>
  <si>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</si>
  <si>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</si>
  <si>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</si>
  <si>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</si>
  <si>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</si>
  <si>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</si>
  <si>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</si>
  <si>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</si>
  <si>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</si>
  <si>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</si>
  <si>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</si>
  <si>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</si>
  <si>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</si>
  <si>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</si>
  <si>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</si>
  <si>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</si>
  <si>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</si>
  <si>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</si>
  <si>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</si>
  <si>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</si>
  <si>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</si>
  <si>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</si>
  <si>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</si>
  <si>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</si>
  <si>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</si>
  <si>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</si>
  <si>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</si>
  <si>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</si>
  <si>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</si>
  <si>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</si>
  <si>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</si>
  <si>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</si>
  <si>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</si>
  <si>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</si>
  <si>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</si>
  <si>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</si>
  <si>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</si>
  <si>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</si>
  <si>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</si>
  <si>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</si>
  <si>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</si>
  <si>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</si>
  <si>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</si>
  <si>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</si>
  <si>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</si>
  <si>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</si>
  <si>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</si>
  <si>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</si>
  <si>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</si>
  <si>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</si>
  <si>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</si>
  <si>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</si>
  <si>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</si>
  <si>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</si>
  <si>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</si>
  <si>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</si>
  <si>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</si>
  <si>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</si>
  <si>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</si>
  <si>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</si>
  <si>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</si>
  <si>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</si>
  <si>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</si>
  <si>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</si>
  <si>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</si>
  <si>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</si>
  <si>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</si>
  <si>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</si>
  <si>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</si>
  <si>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</si>
  <si>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</si>
  <si>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</si>
  <si>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</si>
  <si>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</si>
  <si>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</si>
  <si>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</si>
  <si>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</si>
  <si>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</si>
  <si>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</si>
  <si>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</si>
  <si>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</si>
  <si>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</si>
  <si>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</si>
  <si>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</si>
  <si>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</si>
  <si>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</si>
  <si>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</si>
  <si>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</si>
  <si>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</si>
  <si>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</si>
  <si>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</si>
  <si>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</si>
  <si>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</si>
  <si>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</si>
  <si>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</si>
  <si>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</si>
  <si>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</si>
  <si>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</si>
  <si>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</si>
  <si>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</si>
  <si>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</si>
  <si>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</si>
  <si>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</si>
  <si>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</si>
  <si>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</si>
  <si>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</si>
  <si>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</si>
  <si>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</si>
  <si>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</si>
  <si>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</si>
  <si>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</si>
  <si>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</si>
  <si>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</si>
  <si>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</si>
  <si>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</si>
  <si>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</si>
  <si>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</si>
  <si>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</si>
  <si>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</si>
  <si>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</si>
  <si>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</si>
  <si>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</si>
  <si>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</si>
  <si>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</si>
  <si>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</si>
  <si>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</si>
  <si>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</si>
  <si>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</si>
  <si>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</si>
  <si>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</si>
  <si>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</si>
  <si>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</si>
  <si>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</si>
  <si>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</si>
  <si>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</si>
  <si>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</si>
  <si>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</si>
  <si>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</si>
  <si>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</si>
  <si>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</si>
  <si>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</si>
  <si>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</si>
  <si>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</si>
  <si>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</si>
  <si>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</si>
  <si>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</si>
  <si>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</si>
  <si>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</si>
  <si>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</si>
  <si>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</si>
  <si>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</si>
  <si>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</si>
  <si>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</si>
  <si>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</si>
  <si>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</si>
  <si>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</si>
  <si>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</si>
  <si>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</si>
  <si>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</si>
  <si>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</si>
  <si>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</si>
  <si>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</si>
  <si>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</si>
  <si>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</si>
  <si>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</si>
  <si>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</si>
  <si>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</si>
  <si>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</si>
  <si>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</si>
  <si>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</si>
  <si>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</si>
  <si>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</si>
  <si>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</si>
  <si>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</si>
  <si>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</si>
  <si>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</si>
  <si>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</si>
  <si>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</si>
  <si>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</si>
  <si>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</si>
  <si>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</si>
  <si>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</si>
  <si>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</si>
  <si>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</si>
  <si>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</si>
  <si>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</si>
  <si>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</si>
  <si>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</si>
  <si>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</si>
  <si>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</si>
  <si>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</si>
  <si>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</si>
  <si>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</si>
  <si>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</si>
  <si>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</si>
  <si>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</si>
  <si>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</si>
  <si>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</si>
  <si>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</si>
  <si>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</si>
  <si>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</si>
  <si>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</si>
  <si>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</si>
  <si>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</si>
  <si>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</si>
  <si>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</si>
  <si>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</si>
  <si>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</si>
  <si>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</si>
  <si>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</si>
  <si>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</si>
  <si>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</si>
  <si>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</si>
  <si>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</si>
  <si>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</si>
  <si>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</si>
  <si>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</si>
  <si>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</si>
  <si>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</si>
  <si>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</si>
  <si>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</si>
  <si>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</si>
  <si>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</si>
  <si>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</si>
  <si>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</si>
  <si>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</si>
  <si>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</si>
  <si>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</si>
  <si>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</si>
  <si>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</si>
  <si>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</si>
  <si>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</si>
  <si>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</si>
  <si>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</si>
  <si>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</si>
  <si>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</si>
  <si>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</si>
  <si>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</si>
  <si>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</si>
  <si>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</si>
  <si>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</si>
  <si>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</si>
  <si>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</si>
  <si>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</si>
  <si>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</si>
  <si>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</si>
  <si>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</si>
  <si>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</si>
  <si>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</si>
  <si>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</si>
  <si>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</si>
  <si>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</si>
  <si>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</si>
  <si>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</si>
  <si>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</si>
  <si>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</si>
  <si>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</si>
  <si>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</si>
  <si>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</si>
  <si>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</si>
  <si>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</si>
  <si>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</si>
  <si>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</si>
  <si>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</si>
  <si>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</si>
  <si>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</si>
  <si>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</si>
  <si>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</si>
  <si>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</si>
  <si>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</si>
  <si>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</si>
  <si>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</si>
  <si>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</si>
  <si>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</si>
  <si>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</si>
  <si>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</si>
  <si>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</si>
  <si>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</si>
  <si>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</si>
  <si>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</si>
  <si>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</si>
  <si>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</si>
  <si>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</si>
  <si>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</si>
  <si>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</si>
  <si>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</si>
  <si>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</si>
  <si>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</si>
  <si>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</si>
  <si>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</si>
  <si>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</si>
  <si>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</si>
  <si>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</si>
  <si>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</si>
  <si>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</si>
  <si>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</si>
  <si>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</si>
  <si>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</si>
  <si>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</si>
  <si>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</si>
  <si>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</si>
  <si>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</si>
  <si>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</si>
  <si>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</si>
  <si>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</si>
  <si>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</si>
  <si>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</si>
  <si>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</si>
  <si>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</si>
  <si>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</si>
  <si>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</si>
  <si>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</si>
  <si>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</si>
  <si>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</si>
  <si>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</si>
  <si>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</si>
  <si>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</si>
  <si>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</si>
  <si>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</si>
  <si>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</si>
  <si>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</si>
  <si>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</si>
  <si>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</si>
  <si>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</si>
  <si>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</si>
  <si>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</si>
  <si>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</si>
  <si>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</si>
  <si>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</si>
  <si>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</si>
  <si>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</si>
  <si>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</si>
  <si>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</si>
  <si>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</si>
  <si>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</si>
  <si>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</si>
  <si>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</si>
  <si>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</si>
  <si>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</si>
  <si>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</si>
  <si>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</si>
  <si>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</si>
  <si>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</si>
  <si>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</si>
  <si>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</si>
  <si>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</si>
  <si>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</si>
  <si>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</si>
  <si>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</si>
  <si>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</si>
  <si>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</si>
  <si>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</si>
  <si>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</si>
  <si>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</si>
  <si>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</si>
  <si>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</si>
  <si>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</si>
  <si>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</si>
  <si>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</si>
  <si>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</si>
  <si>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</si>
  <si>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</si>
  <si>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</si>
  <si>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</si>
  <si>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</si>
  <si>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</si>
  <si>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</si>
  <si>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</si>
  <si>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</si>
  <si>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</si>
  <si>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</si>
  <si>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</si>
  <si>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</si>
  <si>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</si>
  <si>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</si>
  <si>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</si>
  <si>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</si>
  <si>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</si>
  <si>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</si>
  <si>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</si>
  <si>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</si>
  <si>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</si>
  <si>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</si>
  <si>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</si>
  <si>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</si>
  <si>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</si>
  <si>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</si>
  <si>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</si>
  <si>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</si>
  <si>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</si>
  <si>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</si>
  <si>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</si>
  <si>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</si>
  <si>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</si>
  <si>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</si>
  <si>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</si>
  <si>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</si>
  <si>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</si>
  <si>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</si>
  <si>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</si>
  <si>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</si>
  <si>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</si>
  <si>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</si>
  <si>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</si>
  <si>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</si>
  <si>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</si>
  <si>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</si>
  <si>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</si>
  <si>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</si>
  <si>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</si>
  <si>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</si>
  <si>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</si>
  <si>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</si>
  <si>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</si>
  <si>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</si>
  <si>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</si>
  <si>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</si>
  <si>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</si>
  <si>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</si>
  <si>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</si>
  <si>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</si>
  <si>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</si>
  <si>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</si>
  <si>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</si>
  <si>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</si>
  <si>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</si>
  <si>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</si>
  <si>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</si>
  <si>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</si>
  <si>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</si>
  <si>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</si>
  <si>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</si>
  <si>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</si>
  <si>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</si>
  <si>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</si>
  <si>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</si>
  <si>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</si>
  <si>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</si>
  <si>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</si>
  <si>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</si>
  <si>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</si>
  <si>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</si>
  <si>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</si>
  <si>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</si>
  <si>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</si>
  <si>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</si>
  <si>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</si>
  <si>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</si>
  <si>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</si>
  <si>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</si>
  <si>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</si>
  <si>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</si>
  <si>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</si>
  <si>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</si>
  <si>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</si>
  <si>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</si>
  <si>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</si>
  <si>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</si>
  <si>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</si>
  <si>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</si>
  <si>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</si>
  <si>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</si>
  <si>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</si>
  <si>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</si>
  <si>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</si>
  <si>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</si>
  <si>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</si>
  <si>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</si>
  <si>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</si>
  <si>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</si>
  <si>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</si>
  <si>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</si>
  <si>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</si>
  <si>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</si>
  <si>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</si>
  <si>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</si>
  <si>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</si>
  <si>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</si>
  <si>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</si>
  <si>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</si>
  <si>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</si>
  <si>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</si>
  <si>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</si>
  <si>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</si>
  <si>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</si>
  <si>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</si>
  <si>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</si>
  <si>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</si>
  <si>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</si>
  <si>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</si>
  <si>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</si>
  <si>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</si>
  <si>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</si>
  <si>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</si>
  <si>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</si>
  <si>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</si>
  <si>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</si>
  <si>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</si>
  <si>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</si>
  <si>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</si>
  <si>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</si>
  <si>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</si>
  <si>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</si>
  <si>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</si>
  <si>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</si>
  <si>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</si>
  <si>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</si>
  <si>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</si>
  <si>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</si>
  <si>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</si>
  <si>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</si>
  <si>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</si>
  <si>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</si>
  <si>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</si>
  <si>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</si>
  <si>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</si>
  <si>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</si>
  <si>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</si>
  <si>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</si>
  <si>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</si>
  <si>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</si>
  <si>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</si>
  <si>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</si>
  <si>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</si>
  <si>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</si>
  <si>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</si>
  <si>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</si>
  <si>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</si>
  <si>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</si>
  <si>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</si>
  <si>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</si>
  <si>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</si>
  <si>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</si>
  <si>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</si>
  <si>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</si>
  <si>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</si>
  <si>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</si>
  <si>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</si>
  <si>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</si>
  <si>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</si>
  <si>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</si>
  <si>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</si>
  <si>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</si>
  <si>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</si>
  <si>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</si>
  <si>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</si>
  <si>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</si>
  <si>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</si>
  <si>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</si>
  <si>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</si>
  <si>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</si>
  <si>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</si>
  <si>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</si>
  <si>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</si>
  <si>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</si>
  <si>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</si>
  <si>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</si>
  <si>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</si>
  <si>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</si>
  <si>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</si>
  <si>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</si>
  <si>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</si>
  <si>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</si>
  <si>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</si>
  <si>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</si>
  <si>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</si>
  <si>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</si>
  <si>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</si>
  <si>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</si>
  <si>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</si>
  <si>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</si>
  <si>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</si>
  <si>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</si>
  <si>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</si>
  <si>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</si>
  <si>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</si>
  <si>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</si>
  <si>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</si>
  <si>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</si>
  <si>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</si>
  <si>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</si>
  <si>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</si>
  <si>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</si>
  <si>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</si>
  <si>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</si>
  <si>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</si>
  <si>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</si>
  <si>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</si>
  <si>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</si>
  <si>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</si>
  <si>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</si>
  <si>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</si>
  <si>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</si>
  <si>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</si>
  <si>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</si>
  <si>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</si>
  <si>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</si>
  <si>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</si>
  <si>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</si>
  <si>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</si>
  <si>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</si>
  <si>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</si>
  <si>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</si>
  <si>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</si>
  <si>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</si>
  <si>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</si>
  <si>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</si>
  <si>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</si>
  <si>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</si>
  <si>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</si>
  <si>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</si>
  <si>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</si>
  <si>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</si>
  <si>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</si>
  <si>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</si>
  <si>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</si>
  <si>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</si>
  <si>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</si>
  <si>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</si>
  <si>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</si>
  <si>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</si>
  <si>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</si>
  <si>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</si>
  <si>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</si>
  <si>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</si>
  <si>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</si>
  <si>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</si>
  <si>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</si>
  <si>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</si>
  <si>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</si>
  <si>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</si>
  <si>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</si>
  <si>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</si>
  <si>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</si>
  <si>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</si>
  <si>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</si>
  <si>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</si>
  <si>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</si>
  <si>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</si>
  <si>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</si>
  <si>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</si>
  <si>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</si>
  <si>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</si>
  <si>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</si>
  <si>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</si>
  <si>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</si>
  <si>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</si>
  <si>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</si>
  <si>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</si>
  <si>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</si>
  <si>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</si>
  <si>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</si>
  <si>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</si>
  <si>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</si>
  <si>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</si>
  <si>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</si>
  <si>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</si>
  <si>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</si>
  <si>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</si>
  <si>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</si>
  <si>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</si>
  <si>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</si>
  <si>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</si>
  <si>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</si>
  <si>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</si>
  <si>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</si>
  <si>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</si>
  <si>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</si>
  <si>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</si>
  <si>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</si>
  <si>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</si>
  <si>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</si>
  <si>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</si>
  <si>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</si>
  <si>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</si>
  <si>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</si>
  <si>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</si>
  <si>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</si>
  <si>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</si>
  <si>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</si>
  <si>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</si>
  <si>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</si>
  <si>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</si>
  <si>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</si>
  <si>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</si>
  <si>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</si>
  <si>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</si>
  <si>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</si>
  <si>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</si>
  <si>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</si>
  <si>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</si>
  <si>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</si>
  <si>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</si>
  <si>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</si>
  <si>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</si>
  <si>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</si>
  <si>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</si>
  <si>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</si>
  <si>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</si>
  <si>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</si>
  <si>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</si>
  <si>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</si>
  <si>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</si>
  <si>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</si>
  <si>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</si>
  <si>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</si>
  <si>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</si>
  <si>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</si>
  <si>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</si>
  <si>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</si>
  <si>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</si>
  <si>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</si>
  <si>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</si>
  <si>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</si>
  <si>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</si>
  <si>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</si>
  <si>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</si>
  <si>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</si>
  <si>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</si>
  <si>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</si>
  <si>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</si>
  <si>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</si>
  <si>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</si>
  <si>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</si>
  <si>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</si>
  <si>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</si>
  <si>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</si>
  <si>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</si>
  <si>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</si>
  <si>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</si>
  <si>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</si>
  <si>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</si>
  <si>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</si>
  <si>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</si>
  <si>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</si>
  <si>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</si>
  <si>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</si>
  <si>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</si>
  <si>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</si>
  <si>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</si>
  <si>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</si>
  <si>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</si>
  <si>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</si>
  <si>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</si>
  <si>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</si>
  <si>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</si>
  <si>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</si>
  <si>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</si>
  <si>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</si>
  <si>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</si>
  <si>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</si>
  <si>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</si>
  <si>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</si>
  <si>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</si>
  <si>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</si>
  <si>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</si>
  <si>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</si>
  <si>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</si>
  <si>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</si>
  <si>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</si>
  <si>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</si>
  <si>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</si>
  <si>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</si>
  <si>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</si>
  <si>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</si>
  <si>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</si>
  <si>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</si>
  <si>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</si>
  <si>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</si>
  <si>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</si>
  <si>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</si>
  <si>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</si>
  <si>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</si>
  <si>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</si>
  <si>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</si>
  <si>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</si>
  <si>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</si>
  <si>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</si>
  <si>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</si>
  <si>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</si>
  <si>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</si>
  <si>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</si>
  <si>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</si>
  <si>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</si>
  <si>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</si>
  <si>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</si>
  <si>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</si>
  <si>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</si>
  <si>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</si>
  <si>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</si>
  <si>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</si>
  <si>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</si>
  <si>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</si>
  <si>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</si>
  <si>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</si>
  <si>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</si>
  <si>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</si>
  <si>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</si>
  <si>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</si>
  <si>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</si>
  <si>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</si>
  <si>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</si>
  <si>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</si>
  <si>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</si>
  <si>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</si>
  <si>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</si>
  <si>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</si>
  <si>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</si>
  <si>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</si>
  <si>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</si>
  <si>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</si>
  <si>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</si>
  <si>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</si>
  <si>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</si>
  <si>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</si>
  <si>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</si>
  <si>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</si>
  <si>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</si>
  <si>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</si>
  <si>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</si>
  <si>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</si>
  <si>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</si>
  <si>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</si>
  <si>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</si>
  <si>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</si>
  <si>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</si>
  <si>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</si>
  <si>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</si>
  <si>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</si>
  <si>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</si>
  <si>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</si>
  <si>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</si>
  <si>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</si>
  <si>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</si>
  <si>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</si>
  <si>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</si>
  <si>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</si>
  <si>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</si>
  <si>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</si>
  <si>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</si>
  <si>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</si>
  <si>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</si>
  <si>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</si>
  <si>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</si>
  <si>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</si>
  <si>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</si>
  <si>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</si>
  <si>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</si>
  <si>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</si>
  <si>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</si>
  <si>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</si>
  <si>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</si>
  <si>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</si>
  <si>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</si>
  <si>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</si>
  <si>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</si>
  <si>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</si>
  <si>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</si>
  <si>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</si>
  <si>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</si>
  <si>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</si>
  <si>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</si>
  <si>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</si>
  <si>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</si>
  <si>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</si>
  <si>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</si>
  <si>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</si>
  <si>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</si>
  <si>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</si>
  <si>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</si>
  <si>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</si>
  <si>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</si>
  <si>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</si>
  <si>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</si>
  <si>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</si>
  <si>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</si>
  <si>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</si>
  <si>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</si>
  <si>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</si>
  <si>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</si>
  <si>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</si>
  <si>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</si>
  <si>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</si>
  <si>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</si>
  <si>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</si>
  <si>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</si>
  <si>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</si>
  <si>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</si>
  <si>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</si>
  <si>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</si>
  <si>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</si>
  <si>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</si>
  <si>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</si>
  <si>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</si>
  <si>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</si>
  <si>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</si>
  <si>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</si>
  <si>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</si>
  <si>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</si>
  <si>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</si>
  <si>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</si>
  <si>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</si>
  <si>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</si>
  <si>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</si>
  <si>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</si>
  <si>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</si>
  <si>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</si>
  <si>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</si>
  <si>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</si>
  <si>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</si>
  <si>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</si>
  <si>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</si>
  <si>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</si>
  <si>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</si>
  <si>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</si>
  <si>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</si>
  <si>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</si>
  <si>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</si>
  <si>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</si>
  <si>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</si>
  <si>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</si>
  <si>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</si>
  <si>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</si>
  <si>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</si>
  <si>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</si>
  <si>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</si>
  <si>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</si>
  <si>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</si>
  <si>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</si>
  <si>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</si>
  <si>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</si>
  <si>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</si>
  <si>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</si>
  <si>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</si>
  <si>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</si>
  <si>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</si>
  <si>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</si>
  <si>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</si>
  <si>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</si>
  <si>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</si>
  <si>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</si>
  <si>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</si>
  <si>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</si>
  <si>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</si>
  <si>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</si>
  <si>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</si>
  <si>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</si>
  <si>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</si>
  <si>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</si>
  <si>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</si>
  <si>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</si>
  <si>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</si>
  <si>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</si>
  <si>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</si>
  <si>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</si>
  <si>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</si>
  <si>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</si>
  <si>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</si>
  <si>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</si>
  <si>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</si>
  <si>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</si>
  <si>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</si>
  <si>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</si>
  <si>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</si>
  <si>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</si>
  <si>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</si>
  <si>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</si>
  <si>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</si>
  <si>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</si>
  <si>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</si>
  <si>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</si>
  <si>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</si>
  <si>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</si>
  <si>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</si>
  <si>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</si>
  <si>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</si>
  <si>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</si>
  <si>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</si>
  <si>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</si>
  <si>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</si>
  <si>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</si>
  <si>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</si>
  <si>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</si>
  <si>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</si>
  <si>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</si>
  <si>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</si>
  <si>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</si>
  <si>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</si>
  <si>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</si>
  <si>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</si>
  <si>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</si>
  <si>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</si>
  <si>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</si>
  <si>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</si>
  <si>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</si>
  <si>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</si>
  <si>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</si>
  <si>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</si>
  <si>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</si>
  <si>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</si>
  <si>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</si>
  <si>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</si>
  <si>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</si>
  <si>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</si>
  <si>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</si>
  <si>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</si>
  <si>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</si>
  <si>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</si>
  <si>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</si>
  <si>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</si>
  <si>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</si>
  <si>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</si>
  <si>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</si>
  <si>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</si>
  <si>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</si>
  <si>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</si>
  <si>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</si>
  <si>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</si>
  <si>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</si>
  <si>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</si>
  <si>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</si>
  <si>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</si>
  <si>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</si>
  <si>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</si>
  <si>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</si>
  <si>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</si>
  <si>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</si>
  <si>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</si>
  <si>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</si>
  <si>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</si>
  <si>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</si>
  <si>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</si>
  <si>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</si>
  <si>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</si>
  <si>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</si>
  <si>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</si>
  <si>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</si>
  <si>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</si>
  <si>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</si>
  <si>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</si>
  <si>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</si>
  <si>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</si>
  <si>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</si>
  <si>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</si>
  <si>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</si>
  <si>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</si>
  <si>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</si>
  <si>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</si>
  <si>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</si>
  <si>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</si>
  <si>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</si>
  <si>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</si>
  <si>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</si>
  <si>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</si>
  <si>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</si>
  <si>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</si>
  <si>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</si>
  <si>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</si>
  <si>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</si>
  <si>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</si>
  <si>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</si>
  <si>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</si>
  <si>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</si>
  <si>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</si>
  <si>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</si>
  <si>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</si>
  <si>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</si>
  <si>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</si>
  <si>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</si>
  <si>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</si>
  <si>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</si>
  <si>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</si>
  <si>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</si>
  <si>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</si>
  <si>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</si>
  <si>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</si>
  <si>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</si>
  <si>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</si>
  <si>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</si>
  <si>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</si>
  <si>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</si>
  <si>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</si>
  <si>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</si>
  <si>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</si>
  <si>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</si>
  <si>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</si>
  <si>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</si>
  <si>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</si>
  <si>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</si>
  <si>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</si>
  <si>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</si>
  <si>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</si>
  <si>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</si>
  <si>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</si>
  <si>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</si>
  <si>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</si>
  <si>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</si>
  <si>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</si>
  <si>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</si>
  <si>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</si>
  <si>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</si>
  <si>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</si>
  <si>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</si>
  <si>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</si>
  <si>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</si>
  <si>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</si>
  <si>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</si>
  <si>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</si>
  <si>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</si>
  <si>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</si>
  <si>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</si>
  <si>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</si>
  <si>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</si>
  <si>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</si>
  <si>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</si>
  <si>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</si>
  <si>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</si>
  <si>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</si>
  <si>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</si>
  <si>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</si>
  <si>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</si>
  <si>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</si>
  <si>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</si>
  <si>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</si>
  <si>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</si>
  <si>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</si>
  <si>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</si>
  <si>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</si>
  <si>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</si>
  <si>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</si>
  <si>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</si>
  <si>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</si>
  <si>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</si>
  <si>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</si>
  <si>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</si>
  <si>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</si>
  <si>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</si>
  <si>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</si>
  <si>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</si>
  <si>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</si>
  <si>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</si>
  <si>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</si>
  <si>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</si>
  <si>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</si>
  <si>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</si>
  <si>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</si>
  <si>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</si>
  <si>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</si>
  <si>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</si>
  <si>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</si>
  <si>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</si>
  <si>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</si>
  <si>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</si>
  <si>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</si>
  <si>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</si>
  <si>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</si>
  <si>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</si>
  <si>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</si>
  <si>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</si>
  <si>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</si>
  <si>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</si>
  <si>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</si>
  <si>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</si>
  <si>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</si>
  <si>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</si>
  <si>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</si>
  <si>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</si>
  <si>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</si>
  <si>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</si>
  <si>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</si>
  <si>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</si>
  <si>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</si>
  <si>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</si>
  <si>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</si>
  <si>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</si>
  <si>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</si>
  <si>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</si>
  <si>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</si>
  <si>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</si>
  <si>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</si>
  <si>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</si>
  <si>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</si>
  <si>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</si>
  <si>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</si>
  <si>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</si>
  <si>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</si>
  <si>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</si>
  <si>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</si>
  <si>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</si>
  <si>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</si>
  <si>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</si>
  <si>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</si>
  <si>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</si>
  <si>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</si>
  <si>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</si>
  <si>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</si>
  <si>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</si>
  <si>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</si>
  <si>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</si>
  <si>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</si>
  <si>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</si>
  <si>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</si>
  <si>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</si>
  <si>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</si>
  <si>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</si>
  <si>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</si>
  <si>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</si>
  <si>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</si>
  <si>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</si>
  <si>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</si>
  <si>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</si>
  <si>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</si>
  <si>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</si>
  <si>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</si>
  <si>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</si>
  <si>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</si>
  <si>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</si>
  <si>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</si>
  <si>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</si>
  <si>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</si>
  <si>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</si>
  <si>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</si>
  <si>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</si>
  <si>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</si>
  <si>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</si>
  <si>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</si>
  <si>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</si>
  <si>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</si>
  <si>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</si>
  <si>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</si>
  <si>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</si>
  <si>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</si>
  <si>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</si>
  <si>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</si>
  <si>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</si>
  <si>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</si>
  <si>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</si>
  <si>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</si>
  <si>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</si>
  <si>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</si>
  <si>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</si>
  <si>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</si>
  <si>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</si>
  <si>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</si>
  <si>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</si>
  <si>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</si>
  <si>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</si>
  <si>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</si>
  <si>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</si>
  <si>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</si>
  <si>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</si>
  <si>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</si>
  <si>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</si>
  <si>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</si>
  <si>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</si>
  <si>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</si>
  <si>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</si>
  <si>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</si>
  <si>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</si>
  <si>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</si>
  <si>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</si>
  <si>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</si>
  <si>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</si>
  <si>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</si>
  <si>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</si>
  <si>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</si>
  <si>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</si>
  <si>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</si>
  <si>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</si>
  <si>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</si>
  <si>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</si>
  <si>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</si>
  <si>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</si>
  <si>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</si>
  <si>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</si>
  <si>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</si>
  <si>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</si>
  <si>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</si>
  <si>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</si>
  <si>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</si>
  <si>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</si>
  <si>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</si>
  <si>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</si>
  <si>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</si>
  <si>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</si>
  <si>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</si>
  <si>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</si>
  <si>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</si>
  <si>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</si>
  <si>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</si>
  <si>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</si>
  <si>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</si>
  <si>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</si>
  <si>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</si>
  <si>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</si>
  <si>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</si>
  <si>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</si>
  <si>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</si>
  <si>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</si>
  <si>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</si>
  <si>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</si>
  <si>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</si>
  <si>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</si>
  <si>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</si>
  <si>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</si>
  <si>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</si>
  <si>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</si>
  <si>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</si>
  <si>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</si>
  <si>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</si>
  <si>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</si>
  <si>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</si>
  <si>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</si>
  <si>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</si>
  <si>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</si>
  <si>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</si>
  <si>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</si>
  <si>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</si>
  <si>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</si>
  <si>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</si>
  <si>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</si>
  <si>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</si>
  <si>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</si>
  <si>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</si>
  <si>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</si>
  <si>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</si>
  <si>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</si>
  <si>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</si>
  <si>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</si>
  <si>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</si>
  <si>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</si>
  <si>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</si>
  <si>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</si>
  <si>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</si>
  <si>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</si>
  <si>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</si>
  <si>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</si>
  <si>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</si>
  <si>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</si>
  <si>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</si>
  <si>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</si>
  <si>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</si>
  <si>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</si>
  <si>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</si>
  <si>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</si>
  <si>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</si>
  <si>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</si>
  <si>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</si>
  <si>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</si>
  <si>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</si>
  <si>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</si>
  <si>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</si>
  <si>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</si>
  <si>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</si>
  <si>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</si>
  <si>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</si>
  <si>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</si>
  <si>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</si>
  <si>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</si>
  <si>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</si>
  <si>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</si>
  <si>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</si>
  <si>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</si>
  <si>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</si>
  <si>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</si>
  <si>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</si>
  <si>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</si>
  <si>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</si>
  <si>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</si>
  <si>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</si>
  <si>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</si>
  <si>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</si>
  <si>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</si>
  <si>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</si>
  <si>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</si>
  <si>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</si>
  <si>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</si>
  <si>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</si>
  <si>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</si>
  <si>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</si>
  <si>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</si>
  <si>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</si>
  <si>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</si>
  <si>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</si>
  <si>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</si>
  <si>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</si>
  <si>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</si>
  <si>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</si>
  <si>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</si>
  <si>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</si>
  <si>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</si>
  <si>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</si>
  <si>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</si>
  <si>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</si>
  <si>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</si>
  <si>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</si>
  <si>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</si>
  <si>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</si>
  <si>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</si>
  <si>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</si>
  <si>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</si>
  <si>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</si>
  <si>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</si>
  <si>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</si>
  <si>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</si>
  <si>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</si>
  <si>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</si>
  <si>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</si>
  <si>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</si>
  <si>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</si>
  <si>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</si>
  <si>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</si>
  <si>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</si>
  <si>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</si>
  <si>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</si>
  <si>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</si>
  <si>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</si>
  <si>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</si>
  <si>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</si>
  <si>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</si>
  <si>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</si>
  <si>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</si>
  <si>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</si>
  <si>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</si>
  <si>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</si>
  <si>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</si>
  <si>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</si>
  <si>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</si>
  <si>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</si>
  <si>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</si>
  <si>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</si>
  <si>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</si>
  <si>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</si>
  <si>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</si>
  <si>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</si>
  <si>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</si>
  <si>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</si>
  <si>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</si>
  <si>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</si>
  <si>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</si>
  <si>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</si>
  <si>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</si>
  <si>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</si>
  <si>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</si>
  <si>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</si>
  <si>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</si>
  <si>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</si>
  <si>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</si>
  <si>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</si>
  <si>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</si>
  <si>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</si>
  <si>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</si>
  <si>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</si>
  <si>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</si>
  <si>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</si>
  <si>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</si>
  <si>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</si>
  <si>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</si>
  <si>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</si>
  <si>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</si>
  <si>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</si>
  <si>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</si>
  <si>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</si>
  <si>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</si>
  <si>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</si>
  <si>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</si>
  <si>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</si>
  <si>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</si>
  <si>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</si>
  <si>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</si>
  <si>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</si>
  <si>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</si>
  <si>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</si>
  <si>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</si>
  <si>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</si>
  <si>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</si>
  <si>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</si>
  <si>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</si>
  <si>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</si>
  <si>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</si>
  <si>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</si>
  <si>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</si>
  <si>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</si>
  <si>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</si>
  <si>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</si>
  <si>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</si>
  <si>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</si>
  <si>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</si>
  <si>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</si>
  <si>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</si>
  <si>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</si>
  <si>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</si>
  <si>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</si>
  <si>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</si>
  <si>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</si>
  <si>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</si>
  <si>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</si>
  <si>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</si>
  <si>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</si>
  <si>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</si>
  <si>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</si>
  <si>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</si>
  <si>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</si>
  <si>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</si>
  <si>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</si>
  <si>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</si>
  <si>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</si>
  <si>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</si>
  <si>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</si>
  <si>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</si>
  <si>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</si>
  <si>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</si>
  <si>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</si>
  <si>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</si>
  <si>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</si>
  <si>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</si>
  <si>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</si>
  <si>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</si>
  <si>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</si>
  <si>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</si>
  <si>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</si>
  <si>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</si>
  <si>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</si>
  <si>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</si>
  <si>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</si>
  <si>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</si>
  <si>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</si>
  <si>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</si>
  <si>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</si>
  <si>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</si>
  <si>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</si>
  <si>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</si>
  <si>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</si>
  <si>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</si>
  <si>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</si>
  <si>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</si>
  <si>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</si>
  <si>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</si>
  <si>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</si>
  <si>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</si>
  <si>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</si>
  <si>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</si>
  <si>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</si>
  <si>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</si>
  <si>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</si>
  <si>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</si>
  <si>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</si>
  <si>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</si>
  <si>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</si>
  <si>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</si>
  <si>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</si>
  <si>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</si>
  <si>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</si>
  <si>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</si>
  <si>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</si>
  <si>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</si>
  <si>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</si>
  <si>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</si>
  <si>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</si>
  <si>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</si>
  <si>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</si>
  <si>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</si>
  <si>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</si>
  <si>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</si>
  <si>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</si>
  <si>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</si>
  <si>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</si>
  <si>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</si>
  <si>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</si>
  <si>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</si>
  <si>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</si>
  <si>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</si>
  <si>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</si>
  <si>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</si>
  <si>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</si>
  <si>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</si>
  <si>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</si>
  <si>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</si>
  <si>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</si>
  <si>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</si>
  <si>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</si>
  <si>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</si>
  <si>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</si>
  <si>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</si>
  <si>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</si>
  <si>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</si>
  <si>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</si>
  <si>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</si>
  <si>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</si>
  <si>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</si>
  <si>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</si>
  <si>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</si>
  <si>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</si>
  <si>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</si>
  <si>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</si>
  <si>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</si>
  <si>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</si>
  <si>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</si>
  <si>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</si>
  <si>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</si>
  <si>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</si>
  <si>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</si>
  <si>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</si>
  <si>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</si>
  <si>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</si>
  <si>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</si>
  <si>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</si>
  <si>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</si>
  <si>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</si>
  <si>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</si>
  <si>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</si>
  <si>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</si>
  <si>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</si>
  <si>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</si>
  <si>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</si>
  <si>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</si>
  <si>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</si>
  <si>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</si>
  <si>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</si>
  <si>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</si>
  <si>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</si>
  <si>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</si>
  <si>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</si>
  <si>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</si>
  <si>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</si>
  <si>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</si>
  <si>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</si>
  <si>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</si>
  <si>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</si>
  <si>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</si>
  <si>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</si>
  <si>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</si>
  <si>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</si>
  <si>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</si>
  <si>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</si>
  <si>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</si>
  <si>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</si>
  <si>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</si>
  <si>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</si>
  <si>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</si>
  <si>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</si>
  <si>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</si>
  <si>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</si>
  <si>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</si>
  <si>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</si>
  <si>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</si>
  <si>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</si>
  <si>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</si>
  <si>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</si>
  <si>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</si>
  <si>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</si>
  <si>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</si>
  <si>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</si>
  <si>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</si>
  <si>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</si>
  <si>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</si>
  <si>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</si>
  <si>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</si>
  <si>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</si>
  <si>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</si>
  <si>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</si>
  <si>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</si>
  <si>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</si>
  <si>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</si>
  <si>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</si>
  <si>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</si>
  <si>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</si>
  <si>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</si>
  <si>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</si>
  <si>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</si>
  <si>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</si>
  <si>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</si>
  <si>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</si>
  <si>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</si>
  <si>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</si>
  <si>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</si>
  <si>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</si>
  <si>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</si>
  <si>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</si>
  <si>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</si>
  <si>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</si>
  <si>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</si>
  <si>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</si>
  <si>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</si>
  <si>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</si>
  <si>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</si>
  <si>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</si>
  <si>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</si>
  <si>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</si>
  <si>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</si>
  <si>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</si>
  <si>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</si>
  <si>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</si>
  <si>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</si>
  <si>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</si>
  <si>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</si>
  <si>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</si>
  <si>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</si>
  <si>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</si>
  <si>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</si>
  <si>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</si>
  <si>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</si>
  <si>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</si>
  <si>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</si>
  <si>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</si>
  <si>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</si>
  <si>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</si>
  <si>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</si>
  <si>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</si>
  <si>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</si>
  <si>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</si>
  <si>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</si>
  <si>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</si>
  <si>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</si>
  <si>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</si>
  <si>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</si>
  <si>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</si>
  <si>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</si>
  <si>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</si>
  <si>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</si>
  <si>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</si>
  <si>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</si>
  <si>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</si>
  <si>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</si>
  <si>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</si>
  <si>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</si>
  <si>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</si>
  <si>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</si>
  <si>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</si>
  <si>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</si>
  <si>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</si>
  <si>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</si>
  <si>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</si>
  <si>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</si>
  <si>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</si>
  <si>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</si>
  <si>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</si>
  <si>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</si>
  <si>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</si>
  <si>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</si>
  <si>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</si>
  <si>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</si>
  <si>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</si>
  <si>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</si>
  <si>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</si>
  <si>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</si>
  <si>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</si>
  <si>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</si>
  <si>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</si>
  <si>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</si>
  <si>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</si>
  <si>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</si>
  <si>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</si>
  <si>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</si>
  <si>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</si>
  <si>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</si>
  <si>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</si>
  <si>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</si>
  <si>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</si>
  <si>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</si>
  <si>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</si>
  <si>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</si>
  <si>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</si>
  <si>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</si>
  <si>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</si>
  <si>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</si>
  <si>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</si>
  <si>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</si>
  <si>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</si>
  <si>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</si>
  <si>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</si>
  <si>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</si>
  <si>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</si>
  <si>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</si>
  <si>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</si>
  <si>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</si>
  <si>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</si>
  <si>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</si>
  <si>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</si>
  <si>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</si>
  <si>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</si>
  <si>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</si>
  <si>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</si>
  <si>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</si>
  <si>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</si>
  <si>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</si>
  <si>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</si>
  <si>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</si>
  <si>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</si>
  <si>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</si>
  <si>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</si>
  <si>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</si>
  <si>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</si>
  <si>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</si>
  <si>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</si>
  <si>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</si>
  <si>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</si>
  <si>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</si>
  <si>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</si>
  <si>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</si>
  <si>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</si>
  <si>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</si>
  <si>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</si>
  <si>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</si>
  <si>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</si>
  <si>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</si>
  <si>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</si>
  <si>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</si>
  <si>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</si>
  <si>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</si>
  <si>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</si>
  <si>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</si>
  <si>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</si>
  <si>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</si>
  <si>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</si>
  <si>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</si>
  <si>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</si>
  <si>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</si>
  <si>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</si>
  <si>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</si>
  <si>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</si>
  <si>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</si>
  <si>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</si>
  <si>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</si>
  <si>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</si>
  <si>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</si>
  <si>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</si>
  <si>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</si>
  <si>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</si>
  <si>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</si>
  <si>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</si>
  <si>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</si>
  <si>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</si>
  <si>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</si>
  <si>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</si>
  <si>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</si>
  <si>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</si>
  <si>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</si>
  <si>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</si>
  <si>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</si>
  <si>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</si>
  <si>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</si>
  <si>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</si>
  <si>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</si>
  <si>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</si>
  <si>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</si>
  <si>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</si>
  <si>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</si>
  <si>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</si>
  <si>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</si>
  <si>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</si>
  <si>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</si>
  <si>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</si>
  <si>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</si>
  <si>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</si>
  <si>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</si>
  <si>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</si>
  <si>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</si>
  <si>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</si>
  <si>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</si>
  <si>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</si>
  <si>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</si>
  <si>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</si>
  <si>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</si>
  <si>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</si>
  <si>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</si>
  <si>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</si>
  <si>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</si>
  <si>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</si>
  <si>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</si>
  <si>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</si>
  <si>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</si>
  <si>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</si>
  <si>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</si>
  <si>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</si>
  <si>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</si>
  <si>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</si>
  <si>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</si>
  <si>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</si>
  <si>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</si>
  <si>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</si>
  <si>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</si>
  <si>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</si>
  <si>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</si>
  <si>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</si>
  <si>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</si>
  <si>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</si>
  <si>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</si>
  <si>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</si>
  <si>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</si>
  <si>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</si>
  <si>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</si>
  <si>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</si>
  <si>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</si>
  <si>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</si>
  <si>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</si>
  <si>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</si>
  <si>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</si>
  <si>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</si>
  <si>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</si>
  <si>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</si>
  <si>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</si>
  <si>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</si>
  <si>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</si>
  <si>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</si>
  <si>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</si>
  <si>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</si>
  <si>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</si>
  <si>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</si>
  <si>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</si>
  <si>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</si>
  <si>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</si>
  <si>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</si>
  <si>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</si>
  <si>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</si>
  <si>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</si>
  <si>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</si>
  <si>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</si>
  <si>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</si>
  <si>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</si>
  <si>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</si>
  <si>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</si>
  <si>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</si>
  <si>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</si>
  <si>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</si>
  <si>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</si>
  <si>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</si>
  <si>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</si>
  <si>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</si>
  <si>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</si>
  <si>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</si>
  <si>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</si>
  <si>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</si>
  <si>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</si>
  <si>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</si>
  <si>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</si>
  <si>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</si>
  <si>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</si>
  <si>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</si>
  <si>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</si>
  <si>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</si>
  <si>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</si>
  <si>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</si>
  <si>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</si>
  <si>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</si>
  <si>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</si>
  <si>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</si>
  <si>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</si>
  <si>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</si>
  <si>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</si>
  <si>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</si>
  <si>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</si>
  <si>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</si>
  <si>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</si>
  <si>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</si>
  <si>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</si>
  <si>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</si>
  <si>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</si>
  <si>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</si>
  <si>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</si>
  <si>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</si>
  <si>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</si>
  <si>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</si>
  <si>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</si>
  <si>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</si>
  <si>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</si>
  <si>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</si>
  <si>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</si>
  <si>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</si>
  <si>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</si>
  <si>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</si>
  <si>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</si>
  <si>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</si>
  <si>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</si>
  <si>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</si>
  <si>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</si>
  <si>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</si>
  <si>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</si>
  <si>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</si>
  <si>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</si>
  <si>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</si>
  <si>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</si>
  <si>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</si>
  <si>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</si>
  <si>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</si>
  <si>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</si>
  <si>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</si>
  <si>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</si>
  <si>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</si>
  <si>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</si>
  <si>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</si>
  <si>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</si>
  <si>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</si>
  <si>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</si>
  <si>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</si>
  <si>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</si>
  <si>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</si>
  <si>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</si>
  <si>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</si>
  <si>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</si>
  <si>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</si>
  <si>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</si>
  <si>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</si>
  <si>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</si>
  <si>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</si>
  <si>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</si>
  <si>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</si>
  <si>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</si>
  <si>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</si>
  <si>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</si>
  <si>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</si>
  <si>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</si>
  <si>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</si>
  <si>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</si>
  <si>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</si>
  <si>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</si>
  <si>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</si>
  <si>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</si>
  <si>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</si>
  <si>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</si>
  <si>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</si>
  <si>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</si>
  <si>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</si>
  <si>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</si>
  <si>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</si>
  <si>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</si>
  <si>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</si>
  <si>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</si>
  <si>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</si>
  <si>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</si>
  <si>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</si>
  <si>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</si>
  <si>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</si>
  <si>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</si>
  <si>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</si>
  <si>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</si>
  <si>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</si>
  <si>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</si>
  <si>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</si>
  <si>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</si>
  <si>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</si>
  <si>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</si>
  <si>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</si>
  <si>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</si>
  <si>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</si>
  <si>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</si>
  <si>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</si>
  <si>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</si>
  <si>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</si>
  <si>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</si>
  <si>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</si>
  <si>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</si>
  <si>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</si>
  <si>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</si>
  <si>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</si>
  <si>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</si>
  <si>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</si>
  <si>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</si>
  <si>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</si>
  <si>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</si>
  <si>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</si>
  <si>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</si>
  <si>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</si>
  <si>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</si>
  <si>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</si>
  <si>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</si>
  <si>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</si>
  <si>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</si>
  <si>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</si>
  <si>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</si>
  <si>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</si>
  <si>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</si>
  <si>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</si>
  <si>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</si>
  <si>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</si>
  <si>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</si>
  <si>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</si>
  <si>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</si>
  <si>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</si>
  <si>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</si>
  <si>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</si>
  <si>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</si>
  <si>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</si>
  <si>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</si>
  <si>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</si>
  <si>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</si>
  <si>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</si>
  <si>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</si>
  <si>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</si>
  <si>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</si>
  <si>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</si>
  <si>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</si>
  <si>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</si>
  <si>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</si>
  <si>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</si>
  <si>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</si>
  <si>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</si>
  <si>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</si>
  <si>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</si>
  <si>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</si>
  <si>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</si>
  <si>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</si>
  <si>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</si>
  <si>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</si>
  <si>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</si>
  <si>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</si>
  <si>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</si>
  <si>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</si>
  <si>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</si>
  <si>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</si>
  <si>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</si>
  <si>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</si>
  <si>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</si>
  <si>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</si>
  <si>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</si>
  <si>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</si>
  <si>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</si>
  <si>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</si>
  <si>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</si>
  <si>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</si>
  <si>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</si>
  <si>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</si>
  <si>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</si>
  <si>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</si>
  <si>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</si>
  <si>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</si>
  <si>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</si>
  <si>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</si>
  <si>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</si>
  <si>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</si>
  <si>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</si>
  <si>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</si>
  <si>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</si>
  <si>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</si>
  <si>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</si>
  <si>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</si>
  <si>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</si>
  <si>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</si>
  <si>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</si>
  <si>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</si>
  <si>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</si>
  <si>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</si>
  <si>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</si>
  <si>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</si>
  <si>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</si>
  <si>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</si>
  <si>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</si>
  <si>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</si>
  <si>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</si>
  <si>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</si>
  <si>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</si>
  <si>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</si>
  <si>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</si>
  <si>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</si>
  <si>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</si>
  <si>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</si>
  <si>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</si>
  <si>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</si>
  <si>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</si>
  <si>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</si>
  <si>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</si>
  <si>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</si>
  <si>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</si>
  <si>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</si>
  <si>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</si>
  <si>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</si>
  <si>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</si>
  <si>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</si>
  <si>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</si>
  <si>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</si>
  <si>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</si>
  <si>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</si>
  <si>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</si>
  <si>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</si>
  <si>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</si>
  <si>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</si>
  <si>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</si>
  <si>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</si>
  <si>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</si>
  <si>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</si>
  <si>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</si>
  <si>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</si>
  <si>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</si>
  <si>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</si>
  <si>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</si>
  <si>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</si>
  <si>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</si>
  <si>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</si>
  <si>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</si>
  <si>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</si>
  <si>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</si>
  <si>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</si>
  <si>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</si>
  <si>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</si>
  <si>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</si>
  <si>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</si>
  <si>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</si>
  <si>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</si>
  <si>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</si>
  <si>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</si>
  <si>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</si>
  <si>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</si>
  <si>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</si>
  <si>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</si>
  <si>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</si>
  <si>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</si>
  <si>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</si>
  <si>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</si>
  <si>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</si>
  <si>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</si>
  <si>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</si>
  <si>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</si>
  <si>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</si>
  <si>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</si>
  <si>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</si>
  <si>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</si>
  <si>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</si>
  <si>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</si>
  <si>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</si>
  <si>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</si>
  <si>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</si>
  <si>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</si>
  <si>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</si>
  <si>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</si>
  <si>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</si>
  <si>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</si>
  <si>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</si>
  <si>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</si>
  <si>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</si>
  <si>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</si>
  <si>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</si>
  <si>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</si>
  <si>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</si>
  <si>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</si>
  <si>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</si>
  <si>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</si>
  <si>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</si>
  <si>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</si>
  <si>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</si>
  <si>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</si>
  <si>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</si>
  <si>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</si>
  <si>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</si>
  <si>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</si>
  <si>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</si>
  <si>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</si>
  <si>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</si>
  <si>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</si>
  <si>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</si>
  <si>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</si>
  <si>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</si>
  <si>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</si>
  <si>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</si>
  <si>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</si>
  <si>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</si>
  <si>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</si>
  <si>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</si>
  <si>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</si>
  <si>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</si>
  <si>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</si>
  <si>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</si>
  <si>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</si>
  <si>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</si>
  <si>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</si>
  <si>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</si>
  <si>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</si>
  <si>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</si>
  <si>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</si>
  <si>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</si>
  <si>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</si>
  <si>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</si>
  <si>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</si>
  <si>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</si>
  <si>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</si>
  <si>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</si>
  <si>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</si>
  <si>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</si>
  <si>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</si>
  <si>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</si>
  <si>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</si>
  <si>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</si>
  <si>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</si>
  <si>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</si>
  <si>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</si>
  <si>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</si>
  <si>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</si>
  <si>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</si>
  <si>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</si>
  <si>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</si>
  <si>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</si>
  <si>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</si>
  <si>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</si>
  <si>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</si>
  <si>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</si>
  <si>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</si>
  <si>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</si>
  <si>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</si>
  <si>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</si>
  <si>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</si>
  <si>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</si>
  <si>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</si>
  <si>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</si>
  <si>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</si>
  <si>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</si>
  <si>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</si>
  <si>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</si>
  <si>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</si>
  <si>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</si>
  <si>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</si>
  <si>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</si>
  <si>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</si>
  <si>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</si>
  <si>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</si>
  <si>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</si>
  <si>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</si>
  <si>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</si>
  <si>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</si>
  <si>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</si>
  <si>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</si>
  <si>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</si>
  <si>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</si>
  <si>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</si>
  <si>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</si>
  <si>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</si>
  <si>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</si>
  <si>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</si>
  <si>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</si>
  <si>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</si>
  <si>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</si>
  <si>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</si>
  <si>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</si>
  <si>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</si>
  <si>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</si>
  <si>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</si>
  <si>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</si>
  <si>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</si>
  <si>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</si>
  <si>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</si>
  <si>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</si>
  <si>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</si>
  <si>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</si>
  <si>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</si>
  <si>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</si>
  <si>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</si>
  <si>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</si>
  <si>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</si>
  <si>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</si>
  <si>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</si>
  <si>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</si>
  <si>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</si>
  <si>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</si>
  <si>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</si>
  <si>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</si>
  <si>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</si>
  <si>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</si>
  <si>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</si>
  <si>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</si>
  <si>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</si>
  <si>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</si>
  <si>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</si>
  <si>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</si>
  <si>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</si>
  <si>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</si>
  <si>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</si>
  <si>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</si>
  <si>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</si>
  <si>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</si>
  <si>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</si>
  <si>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</si>
  <si>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</si>
  <si>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</si>
  <si>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</si>
  <si>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</si>
  <si>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</si>
  <si>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</si>
  <si>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</si>
  <si>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</si>
  <si>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</si>
  <si>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</si>
  <si>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</si>
  <si>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</si>
  <si>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</si>
  <si>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</si>
  <si>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</si>
  <si>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</si>
  <si>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</si>
  <si>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</si>
  <si>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</si>
  <si>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</si>
  <si>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</si>
  <si>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</si>
  <si>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</si>
  <si>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</si>
  <si>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</si>
  <si>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</si>
  <si>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</si>
  <si>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</si>
  <si>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</si>
  <si>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</si>
  <si>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</si>
  <si>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</si>
  <si>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</si>
  <si>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</si>
  <si>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</si>
  <si>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</si>
  <si>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</si>
  <si>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</si>
  <si>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</si>
  <si>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</si>
  <si>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</si>
  <si>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</si>
  <si>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</si>
  <si>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</si>
  <si>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</si>
  <si>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</si>
  <si>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</si>
  <si>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</si>
  <si>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</si>
  <si>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</si>
  <si>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</si>
  <si>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</si>
  <si>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</si>
  <si>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</si>
  <si>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</si>
  <si>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</si>
  <si>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</si>
  <si>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</si>
  <si>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</si>
  <si>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</si>
  <si>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</si>
  <si>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</si>
  <si>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</si>
  <si>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</si>
  <si>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</si>
  <si>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</si>
  <si>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</si>
  <si>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</si>
  <si>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</si>
  <si>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</si>
  <si>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</si>
  <si>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</si>
  <si>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</si>
  <si>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</si>
  <si>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</si>
  <si>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</si>
  <si>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</si>
  <si>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</si>
  <si>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</si>
  <si>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</si>
  <si>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</si>
  <si>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</si>
  <si>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</si>
  <si>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</si>
  <si>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</si>
  <si>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</si>
  <si>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</si>
  <si>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</si>
  <si>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</si>
  <si>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</si>
  <si>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</si>
  <si>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</si>
  <si>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</si>
  <si>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</si>
  <si>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</si>
  <si>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</si>
  <si>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</si>
  <si>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</si>
  <si>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</si>
  <si>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</si>
  <si>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</si>
  <si>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</si>
  <si>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</si>
  <si>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</si>
  <si>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</si>
  <si>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</si>
  <si>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</si>
  <si>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</si>
  <si>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</si>
  <si>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</si>
  <si>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</si>
  <si>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</si>
  <si>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</si>
  <si>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</si>
  <si>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</si>
  <si>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</si>
  <si>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</si>
  <si>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</si>
  <si>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</si>
  <si>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</si>
  <si>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</si>
  <si>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</si>
  <si>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</si>
  <si>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</si>
  <si>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</si>
  <si>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</si>
  <si>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</si>
  <si>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</si>
  <si>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</si>
  <si>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</si>
  <si>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</si>
  <si>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</si>
  <si>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</si>
  <si>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</si>
  <si>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</si>
  <si>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</si>
  <si>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</si>
  <si>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</si>
  <si>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</si>
  <si>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</si>
  <si>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</si>
  <si>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</si>
  <si>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</si>
  <si>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</si>
  <si>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</si>
  <si>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</si>
  <si>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</si>
  <si>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</si>
  <si>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</si>
  <si>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</si>
  <si>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</si>
  <si>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</si>
  <si>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</si>
  <si>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</si>
  <si>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</si>
  <si>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</si>
  <si>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</si>
  <si>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</si>
  <si>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</si>
  <si>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</si>
  <si>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</si>
  <si>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</si>
  <si>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</si>
  <si>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</si>
  <si>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</si>
  <si>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</si>
  <si>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</si>
  <si>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</si>
  <si>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</si>
  <si>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</si>
  <si>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</si>
  <si>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</si>
  <si>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</si>
  <si>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</si>
  <si>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</si>
  <si>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</si>
  <si>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</si>
  <si>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</si>
  <si>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</si>
  <si>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</si>
  <si>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</si>
  <si>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</si>
  <si>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</si>
  <si>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</si>
  <si>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</si>
  <si>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</si>
  <si>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</si>
  <si>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</si>
  <si>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</si>
  <si>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</si>
  <si>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</si>
  <si>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</si>
  <si>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</si>
  <si>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</si>
  <si>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</si>
  <si>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</si>
  <si>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</si>
  <si>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</si>
  <si>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</si>
  <si>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</si>
  <si>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</si>
  <si>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</si>
  <si>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</si>
  <si>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</si>
  <si>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</si>
  <si>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</si>
  <si>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</si>
  <si>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</si>
  <si>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</si>
  <si>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</si>
  <si>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</si>
  <si>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</si>
  <si>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</si>
  <si>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</si>
  <si>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</si>
  <si>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</si>
  <si>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</si>
  <si>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</si>
  <si>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</si>
  <si>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</si>
  <si>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</si>
  <si>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</si>
  <si>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</si>
  <si>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</si>
  <si>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</si>
  <si>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</si>
  <si>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</si>
  <si>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</si>
  <si>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</si>
  <si>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</si>
  <si>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</si>
  <si>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</si>
  <si>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</si>
  <si>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</si>
  <si>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</si>
  <si>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</si>
  <si>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</si>
  <si>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</si>
  <si>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</si>
  <si>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</si>
  <si>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</si>
  <si>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</si>
  <si>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</si>
  <si>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</si>
  <si>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</si>
  <si>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</si>
  <si>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</si>
  <si>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</si>
  <si>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</si>
  <si>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</si>
  <si>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</si>
  <si>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</si>
  <si>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</si>
  <si>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</si>
  <si>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</si>
  <si>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</si>
  <si>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</si>
  <si>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</si>
  <si>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</si>
  <si>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</si>
  <si>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</si>
  <si>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</si>
  <si>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</si>
  <si>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</si>
  <si>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</si>
  <si>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</si>
  <si>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</si>
  <si>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</si>
  <si>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</si>
  <si>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</si>
  <si>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</si>
  <si>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</si>
  <si>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</si>
  <si>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</si>
  <si>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</si>
  <si>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</si>
  <si>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</si>
  <si>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</si>
  <si>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</si>
  <si>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</si>
  <si>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</si>
  <si>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</si>
  <si>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</si>
  <si>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</si>
  <si>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</si>
  <si>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</si>
  <si>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</si>
  <si>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</si>
  <si>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</si>
  <si>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</si>
  <si>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</si>
  <si>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</si>
  <si>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</si>
  <si>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</si>
  <si>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</si>
  <si>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</si>
  <si>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</si>
  <si>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</si>
  <si>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</si>
  <si>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</si>
  <si>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</si>
  <si>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</si>
  <si>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</si>
  <si>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</si>
  <si>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</si>
  <si>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</si>
  <si>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</si>
  <si>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</si>
  <si>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</si>
  <si>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</si>
  <si>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</si>
  <si>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</si>
  <si>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</si>
  <si>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</si>
  <si>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</si>
  <si>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</si>
  <si>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</si>
  <si>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</si>
  <si>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</si>
  <si>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</si>
  <si>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</si>
  <si>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</si>
  <si>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</si>
  <si>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</si>
  <si>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</si>
  <si>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</si>
  <si>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</si>
  <si>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</si>
  <si>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</si>
  <si>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</si>
  <si>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</si>
  <si>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</si>
  <si>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</si>
  <si>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</si>
  <si>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</si>
  <si>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</si>
  <si>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</si>
  <si>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</si>
  <si>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</si>
  <si>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</si>
  <si>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</si>
  <si>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</si>
  <si>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</si>
  <si>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</si>
  <si>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</si>
  <si>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</si>
  <si>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</si>
  <si>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</si>
  <si>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</si>
  <si>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</si>
  <si>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</si>
  <si>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</si>
  <si>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</si>
  <si>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</si>
  <si>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</si>
  <si>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</si>
  <si>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</si>
  <si>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</si>
  <si>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</si>
  <si>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</si>
  <si>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</si>
  <si>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</si>
  <si>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</si>
  <si>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</si>
  <si>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</si>
  <si>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</si>
  <si>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</si>
  <si>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</si>
  <si>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</si>
  <si>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</si>
  <si>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</si>
  <si>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</si>
  <si>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</si>
  <si>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</si>
  <si>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</si>
  <si>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</si>
  <si>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</si>
  <si>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</si>
  <si>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</si>
  <si>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</si>
  <si>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</si>
  <si>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</si>
  <si>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</si>
  <si>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</si>
  <si>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</si>
  <si>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</si>
  <si>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</si>
  <si>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</si>
  <si>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</si>
  <si>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</si>
  <si>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</si>
  <si>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</si>
  <si>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</si>
  <si>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</si>
  <si>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</si>
  <si>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</si>
  <si>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</si>
  <si>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</si>
  <si>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</si>
  <si>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</si>
  <si>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</si>
  <si>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</si>
  <si>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</si>
  <si>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</si>
  <si>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</si>
  <si>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</si>
  <si>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</si>
  <si>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</si>
  <si>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</si>
  <si>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</si>
  <si>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</si>
  <si>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</si>
  <si>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</si>
  <si>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</si>
  <si>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</si>
  <si>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</si>
  <si>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</si>
  <si>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</si>
  <si>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</si>
  <si>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</si>
  <si>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</si>
  <si>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</si>
  <si>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</si>
  <si>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</si>
  <si>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</si>
  <si>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</si>
  <si>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</si>
  <si>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</si>
  <si>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</si>
  <si>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</si>
  <si>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</si>
  <si>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</si>
  <si>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</si>
  <si>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</si>
  <si>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</si>
  <si>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</si>
  <si>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</si>
  <si>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</si>
  <si>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</si>
  <si>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</si>
  <si>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</si>
  <si>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</si>
  <si>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</si>
  <si>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</si>
  <si>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</si>
  <si>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</si>
  <si>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</si>
  <si>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</si>
  <si>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</si>
  <si>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</si>
  <si>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</si>
  <si>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</si>
  <si>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</si>
  <si>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</si>
  <si>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</si>
  <si>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</si>
  <si>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</si>
  <si>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</si>
  <si>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</si>
  <si>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</si>
  <si>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</si>
  <si>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</si>
  <si>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</si>
  <si>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</si>
  <si>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</si>
  <si>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</si>
  <si>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</si>
  <si>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</si>
  <si>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</si>
  <si>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</si>
  <si>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</si>
  <si>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</si>
  <si>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</si>
  <si>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</si>
  <si>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</si>
  <si>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</si>
  <si>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</si>
  <si>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</si>
  <si>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</si>
  <si>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</si>
  <si>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</si>
  <si>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</si>
  <si>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</si>
  <si>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</si>
  <si>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</si>
  <si>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</si>
  <si>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</si>
  <si>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</si>
  <si>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</si>
  <si>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</si>
  <si>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</si>
  <si>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</si>
  <si>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</si>
  <si>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</si>
  <si>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</si>
  <si>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</si>
  <si>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</si>
  <si>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</si>
  <si>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</si>
  <si>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</si>
  <si>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</si>
  <si>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</si>
  <si>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</si>
  <si>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</si>
  <si>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</si>
  <si>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</si>
  <si>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</si>
  <si>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</si>
  <si>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</si>
  <si>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</si>
  <si>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</si>
  <si>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</si>
  <si>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</si>
  <si>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</si>
  <si>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</si>
  <si>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</si>
  <si>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</si>
  <si>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</si>
  <si>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</si>
  <si>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</si>
  <si>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</si>
  <si>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</si>
  <si>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</si>
  <si>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</si>
  <si>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</si>
  <si>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</si>
  <si>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</si>
  <si>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</si>
  <si>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</si>
  <si>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</si>
  <si>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</si>
  <si>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</si>
  <si>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</si>
  <si>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</si>
  <si>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</si>
  <si>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</si>
  <si>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</si>
  <si>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</si>
  <si>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</si>
  <si>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</si>
  <si>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</si>
  <si>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</si>
  <si>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</si>
  <si>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</si>
  <si>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</si>
  <si>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</si>
  <si>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</si>
  <si>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</si>
  <si>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</si>
  <si>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</si>
  <si>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</si>
  <si>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</si>
  <si>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</si>
  <si>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</si>
  <si>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</si>
  <si>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</si>
  <si>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</si>
  <si>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</si>
  <si>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</si>
  <si>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</si>
  <si>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</si>
  <si>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</si>
  <si>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</si>
  <si>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</si>
  <si>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</si>
  <si>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</si>
  <si>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</si>
  <si>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</si>
  <si>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</si>
  <si>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</si>
  <si>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</si>
  <si>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</si>
  <si>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</si>
  <si>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</si>
  <si>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</si>
  <si>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</si>
  <si>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</si>
  <si>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</si>
  <si>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</si>
  <si>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</si>
  <si>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</si>
  <si>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</si>
  <si>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</si>
  <si>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</si>
  <si>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</si>
  <si>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</si>
  <si>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</si>
  <si>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</si>
  <si>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</si>
  <si>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</si>
  <si>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</si>
  <si>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</si>
  <si>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</si>
  <si>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</si>
  <si>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</si>
  <si>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</si>
  <si>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</si>
  <si>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</si>
  <si>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</si>
  <si>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</si>
  <si>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</si>
  <si>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</si>
  <si>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</si>
  <si>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</si>
  <si>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</si>
  <si>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</si>
  <si>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</si>
  <si>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</si>
  <si>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</si>
  <si>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</si>
  <si>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</si>
  <si>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</si>
  <si>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</si>
  <si>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</si>
  <si>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</si>
  <si>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</si>
  <si>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</si>
  <si>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</si>
  <si>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</si>
  <si>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</si>
  <si>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</si>
  <si>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</si>
  <si>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</si>
  <si>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</si>
  <si>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</si>
  <si>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</si>
  <si>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</si>
  <si>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</si>
  <si>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</si>
  <si>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</si>
  <si>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</si>
  <si>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</si>
  <si>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</si>
  <si>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</si>
  <si>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</si>
  <si>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</si>
  <si>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</si>
  <si>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</si>
  <si>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</si>
  <si>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</si>
  <si>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</si>
  <si>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</si>
  <si>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</si>
  <si>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</si>
  <si>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</si>
  <si>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</si>
  <si>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</si>
  <si>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</si>
  <si>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</si>
  <si>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</si>
  <si>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</si>
  <si>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</si>
  <si>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</si>
  <si>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</si>
  <si>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</si>
  <si>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</si>
  <si>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</si>
  <si>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</si>
  <si>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</si>
  <si>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</si>
  <si>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</si>
  <si>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</si>
  <si>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</si>
  <si>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</si>
  <si>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</si>
  <si>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</si>
  <si>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</si>
  <si>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</si>
  <si>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</si>
  <si>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</si>
  <si>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</si>
  <si>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</si>
  <si>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</si>
  <si>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</si>
  <si>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</si>
  <si>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</si>
  <si>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</si>
  <si>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</si>
  <si>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</si>
  <si>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</si>
  <si>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</si>
  <si>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</si>
  <si>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</si>
  <si>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</si>
  <si>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</si>
  <si>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</si>
  <si>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</si>
  <si>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</si>
  <si>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</si>
  <si>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</si>
  <si>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</si>
  <si>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</si>
  <si>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</si>
  <si>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</si>
  <si>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</si>
  <si>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</si>
  <si>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</si>
  <si>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</si>
  <si>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</si>
  <si>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</si>
  <si>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</si>
  <si>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</si>
  <si>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</si>
  <si>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</si>
  <si>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</si>
  <si>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</si>
  <si>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</si>
  <si>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</si>
  <si>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</si>
  <si>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</si>
  <si>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</si>
  <si>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</si>
  <si>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</si>
  <si>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</si>
  <si>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</si>
  <si>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</si>
  <si>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</si>
  <si>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</si>
  <si>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</si>
  <si>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</si>
  <si>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</si>
  <si>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</si>
  <si>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</si>
  <si>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</si>
  <si>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</si>
  <si>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</si>
  <si>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</si>
  <si>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</si>
  <si>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</si>
  <si>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</si>
  <si>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</si>
  <si>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</si>
  <si>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</si>
  <si>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</si>
  <si>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</si>
  <si>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</si>
  <si>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</si>
  <si>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</si>
  <si>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</si>
  <si>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</si>
  <si>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</si>
  <si>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</si>
  <si>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</si>
  <si>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</si>
  <si>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</si>
  <si>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</si>
  <si>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</si>
  <si>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</si>
  <si>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</si>
  <si>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</si>
  <si>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</si>
  <si>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</si>
  <si>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</si>
  <si>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</si>
  <si>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</si>
  <si>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</si>
  <si>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</si>
  <si>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</si>
  <si>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</si>
  <si>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</si>
  <si>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</si>
  <si>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</si>
  <si>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</si>
  <si>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</si>
  <si>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</si>
  <si>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</si>
  <si>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</si>
  <si>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</si>
  <si>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</si>
  <si>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</si>
  <si>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</si>
  <si>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</si>
  <si>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</si>
  <si>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</si>
  <si>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</si>
  <si>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</si>
  <si>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</si>
  <si>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</si>
  <si>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</si>
  <si>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</si>
  <si>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</si>
  <si>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</si>
  <si>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</si>
  <si>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</si>
  <si>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</si>
  <si>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</si>
  <si>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</si>
  <si>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</si>
  <si>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</si>
  <si>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</si>
  <si>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</si>
  <si>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</si>
  <si>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</si>
  <si>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</si>
  <si>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</si>
  <si>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</si>
  <si>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</si>
  <si>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</si>
  <si>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</si>
  <si>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</si>
  <si>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</si>
  <si>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</si>
  <si>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</si>
  <si>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</si>
  <si>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</si>
  <si>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</si>
  <si>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</si>
  <si>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</si>
  <si>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</si>
  <si>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</si>
  <si>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</si>
  <si>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</si>
  <si>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</si>
  <si>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</si>
  <si>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</si>
  <si>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</si>
  <si>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</si>
  <si>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</si>
  <si>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</si>
  <si>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</si>
  <si>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</si>
  <si>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</si>
  <si>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</si>
  <si>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</si>
  <si>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</si>
  <si>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</si>
  <si>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</si>
  <si>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</si>
  <si>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</si>
  <si>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</si>
  <si>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</si>
  <si>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</si>
  <si>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</si>
  <si>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</si>
  <si>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</si>
  <si>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</si>
  <si>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</si>
  <si>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</si>
  <si>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</si>
  <si>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</si>
  <si>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</si>
  <si>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</si>
  <si>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</si>
  <si>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</si>
  <si>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</si>
  <si>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</si>
  <si>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</si>
  <si>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</si>
  <si>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</si>
  <si>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</si>
  <si>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</si>
  <si>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</si>
  <si>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</si>
  <si>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</si>
  <si>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</si>
  <si>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</si>
  <si>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</si>
  <si>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</si>
  <si>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</si>
  <si>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</si>
  <si>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</si>
  <si>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</si>
  <si>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</si>
  <si>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</si>
  <si>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</si>
  <si>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</si>
  <si>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</si>
  <si>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</si>
  <si>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</si>
  <si>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</si>
  <si>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</si>
  <si>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</si>
  <si>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</si>
  <si>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</si>
  <si>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</si>
  <si>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</si>
  <si>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</si>
  <si>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</si>
  <si>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</si>
  <si>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</si>
  <si>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</si>
  <si>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</si>
  <si>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</si>
  <si>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</si>
  <si>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</si>
  <si>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</si>
  <si>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</si>
  <si>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</si>
  <si>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</si>
  <si>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</si>
  <si>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</si>
  <si>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</si>
  <si>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</si>
  <si>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</si>
  <si>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</si>
  <si>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</si>
  <si>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</si>
  <si>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</si>
  <si>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</si>
  <si>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</si>
  <si>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</si>
  <si>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</si>
  <si>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</si>
  <si>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</si>
  <si>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</si>
  <si>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</si>
  <si>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</si>
  <si>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</si>
  <si>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</si>
  <si>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</si>
  <si>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</si>
  <si>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</si>
  <si>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</si>
  <si>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</si>
  <si>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</si>
  <si>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</si>
  <si>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</si>
  <si>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</si>
  <si>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</si>
  <si>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</si>
  <si>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</si>
  <si>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</si>
  <si>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</si>
  <si>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</si>
  <si>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</si>
  <si>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</si>
  <si>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</si>
  <si>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</si>
  <si>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</si>
  <si>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</si>
  <si>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</si>
  <si>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</si>
  <si>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</si>
  <si>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</si>
  <si>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</si>
  <si>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</si>
  <si>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</si>
  <si>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</si>
  <si>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</si>
  <si>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</si>
  <si>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</si>
  <si>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</si>
  <si>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</si>
  <si>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</si>
  <si>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</si>
  <si>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</si>
  <si>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</si>
  <si>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</si>
  <si>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</si>
  <si>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</si>
  <si>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</si>
  <si>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</si>
  <si>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</si>
  <si>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</si>
  <si>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</si>
  <si>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</si>
  <si>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</si>
  <si>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</si>
  <si>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</si>
  <si>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</si>
  <si>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</si>
  <si>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</si>
  <si>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</si>
  <si>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</si>
  <si>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</si>
  <si>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</si>
  <si>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</si>
  <si>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</si>
  <si>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</si>
  <si>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</si>
  <si>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</si>
  <si>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</si>
  <si>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</si>
  <si>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</si>
  <si>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</si>
  <si>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</si>
  <si>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</si>
  <si>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</si>
  <si>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</si>
  <si>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</si>
  <si>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</si>
  <si>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</si>
  <si>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</si>
  <si>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</si>
  <si>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</si>
  <si>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</si>
  <si>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</si>
  <si>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</si>
  <si>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</si>
  <si>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</si>
  <si>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</si>
  <si>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</si>
  <si>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</si>
  <si>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</si>
  <si>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</si>
  <si>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</si>
  <si>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</si>
  <si>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</si>
  <si>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</si>
  <si>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</si>
  <si>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</si>
  <si>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</si>
  <si>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</si>
  <si>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</si>
  <si>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</si>
  <si>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</si>
  <si>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</si>
  <si>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</si>
  <si>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</si>
  <si>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</si>
  <si>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</si>
  <si>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</si>
  <si>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</si>
  <si>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</si>
  <si>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</si>
  <si>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</si>
  <si>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</si>
  <si>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</si>
  <si>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</si>
  <si>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</si>
  <si>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</si>
  <si>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</si>
  <si>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</si>
  <si>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</si>
  <si>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</si>
  <si>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</si>
  <si>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</si>
  <si>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</si>
  <si>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</si>
  <si>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</si>
  <si>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</si>
  <si>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</si>
  <si>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</si>
  <si>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</si>
  <si>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</si>
  <si>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</si>
  <si>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</si>
  <si>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</si>
  <si>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</si>
  <si>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</si>
  <si>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</si>
  <si>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</si>
  <si>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</si>
  <si>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</si>
  <si>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</si>
  <si>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</si>
  <si>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</si>
  <si>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</si>
  <si>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</si>
  <si>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</si>
  <si>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</si>
  <si>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</si>
  <si>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</si>
  <si>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</si>
  <si>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</si>
  <si>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</si>
  <si>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</si>
  <si>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</si>
  <si>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</si>
  <si>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</si>
  <si>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</si>
  <si>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</si>
  <si>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</si>
  <si>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</si>
  <si>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</si>
  <si>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</si>
  <si>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</si>
  <si>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</si>
  <si>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</si>
  <si>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</si>
  <si>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</si>
  <si>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</si>
  <si>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</si>
  <si>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</si>
  <si>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</si>
  <si>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</si>
  <si>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</si>
  <si>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</si>
  <si>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</si>
  <si>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</si>
  <si>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</si>
  <si>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</si>
  <si>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</si>
  <si>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</si>
  <si>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</si>
  <si>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</si>
  <si>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</si>
  <si>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</si>
  <si>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</si>
  <si>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</si>
  <si>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</si>
  <si>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</si>
  <si>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</si>
  <si>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</si>
  <si>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</si>
  <si>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</si>
  <si>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</si>
  <si>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</si>
  <si>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</si>
  <si>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</si>
  <si>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</si>
  <si>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</si>
  <si>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</si>
  <si>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</si>
  <si>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</si>
  <si>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</si>
  <si>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</si>
  <si>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</si>
  <si>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</si>
  <si>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</si>
  <si>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</si>
  <si>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</si>
  <si>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</si>
  <si>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</si>
  <si>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</si>
  <si>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</si>
  <si>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</si>
  <si>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</si>
  <si>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</si>
  <si>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</si>
  <si>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</si>
  <si>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</si>
  <si>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</si>
  <si>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</si>
  <si>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</si>
  <si>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</si>
  <si>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</si>
  <si>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</si>
  <si>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</si>
  <si>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</si>
  <si>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</si>
  <si>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</si>
  <si>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</si>
  <si>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</si>
  <si>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</si>
  <si>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</si>
  <si>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</si>
  <si>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</si>
  <si>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</si>
  <si>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</si>
  <si>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</si>
  <si>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</si>
  <si>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</si>
  <si>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</si>
  <si>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</si>
  <si>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</si>
  <si>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</si>
  <si>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</si>
  <si>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</si>
  <si>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</si>
  <si>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</si>
  <si>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</si>
  <si>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</si>
  <si>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</si>
  <si>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</si>
  <si>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</si>
  <si>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</si>
  <si>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</si>
  <si>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</si>
  <si>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</si>
  <si>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</si>
  <si>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</si>
  <si>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</si>
  <si>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</si>
  <si>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</si>
  <si>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</si>
  <si>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</si>
  <si>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</si>
  <si>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</si>
  <si>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</si>
  <si>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</si>
  <si>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</si>
  <si>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</si>
  <si>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</si>
  <si>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</si>
  <si>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</si>
  <si>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</si>
  <si>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</si>
  <si>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</si>
  <si>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</si>
  <si>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</si>
  <si>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</si>
  <si>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</si>
  <si>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</si>
  <si>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</si>
  <si>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</si>
  <si>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</si>
  <si>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</si>
  <si>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</si>
  <si>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</si>
  <si>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</si>
  <si>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</si>
  <si>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</si>
  <si>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</si>
  <si>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</si>
  <si>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</si>
  <si>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</si>
  <si>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</si>
  <si>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</si>
  <si>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</si>
  <si>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</si>
  <si>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</si>
  <si>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</si>
  <si>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</si>
  <si>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</si>
  <si>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</si>
  <si>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</si>
  <si>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</si>
  <si>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</si>
  <si>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</si>
  <si>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</si>
  <si>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</si>
  <si>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</si>
  <si>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</si>
  <si>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</si>
  <si>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</si>
  <si>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</si>
  <si>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</si>
  <si>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</si>
  <si>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</si>
  <si>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</si>
  <si>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</si>
  <si>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</si>
  <si>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</si>
  <si>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</si>
  <si>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</si>
  <si>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</si>
  <si>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</si>
  <si>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</si>
  <si>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</si>
  <si>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</si>
  <si>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</si>
  <si>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</si>
  <si>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</si>
  <si>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</si>
  <si>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</si>
  <si>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</si>
  <si>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</si>
  <si>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</si>
  <si>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</si>
  <si>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</si>
  <si>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</si>
  <si>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</si>
  <si>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</si>
  <si>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</si>
  <si>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</si>
  <si>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</si>
  <si>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</si>
  <si>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</si>
  <si>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</si>
  <si>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</si>
  <si>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</si>
  <si>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</si>
  <si>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</si>
  <si>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</si>
  <si>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</si>
  <si>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</si>
  <si>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</si>
  <si>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</si>
  <si>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</si>
  <si>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</si>
  <si>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</si>
  <si>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</si>
  <si>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</si>
  <si>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</si>
  <si>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</si>
  <si>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</si>
  <si>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</si>
  <si>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</si>
  <si>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</si>
  <si>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</si>
  <si>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</si>
  <si>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</si>
  <si>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</si>
  <si>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</si>
  <si>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</si>
  <si>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</si>
  <si>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</si>
  <si>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</si>
  <si>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</si>
  <si>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</si>
  <si>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</si>
  <si>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</si>
  <si>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</si>
  <si>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</si>
  <si>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</si>
  <si>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</si>
  <si>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</si>
  <si>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</si>
  <si>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</si>
  <si>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</si>
  <si>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</si>
  <si>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</si>
  <si>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</si>
  <si>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</si>
  <si>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</si>
  <si>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</si>
  <si>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</si>
  <si>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</si>
  <si>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</si>
  <si>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</si>
  <si>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</si>
  <si>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</si>
  <si>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</si>
  <si>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</si>
  <si>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</si>
  <si>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</si>
  <si>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</si>
  <si>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</si>
  <si>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</si>
  <si>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</si>
  <si>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</si>
  <si>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</si>
  <si>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</si>
  <si>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</si>
  <si>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</si>
  <si>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</si>
  <si>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</si>
  <si>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</si>
  <si>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</si>
  <si>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</si>
  <si>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</si>
  <si>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</si>
  <si>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</si>
  <si>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</si>
  <si>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</si>
  <si>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</si>
  <si>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</si>
  <si>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</si>
  <si>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</si>
  <si>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</si>
  <si>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</si>
  <si>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</si>
  <si>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</si>
  <si>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</si>
  <si>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</si>
  <si>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</si>
  <si>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</si>
  <si>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</si>
  <si>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</si>
  <si>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</si>
  <si>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</si>
  <si>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</si>
  <si>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</si>
  <si>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</si>
  <si>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</si>
  <si>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</si>
  <si>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</si>
  <si>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</si>
  <si>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</si>
  <si>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</si>
  <si>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</si>
  <si>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</si>
  <si>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</si>
  <si>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</si>
  <si>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</si>
  <si>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</si>
  <si>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</si>
  <si>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</si>
  <si>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</si>
  <si>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</si>
  <si>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</si>
  <si>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</si>
  <si>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</si>
  <si>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</si>
  <si>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</si>
  <si>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</si>
  <si>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</si>
  <si>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</si>
  <si>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</si>
  <si>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</si>
  <si>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</si>
  <si>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</si>
  <si>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</si>
  <si>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</si>
  <si>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</si>
  <si>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</si>
  <si>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</si>
  <si>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</si>
  <si>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</si>
  <si>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</si>
  <si>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</si>
  <si>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</si>
  <si>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</si>
  <si>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</si>
  <si>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</si>
  <si>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</si>
  <si>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</si>
  <si>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</si>
  <si>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</si>
  <si>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</si>
  <si>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</si>
  <si>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</si>
  <si>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</si>
  <si>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</si>
  <si>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</si>
  <si>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</si>
  <si>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</si>
  <si>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</si>
  <si>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</si>
  <si>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</si>
  <si>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</si>
  <si>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</si>
  <si>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</si>
  <si>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</si>
  <si>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</si>
  <si>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</si>
  <si>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</si>
  <si>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</si>
  <si>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</si>
  <si>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</si>
  <si>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</si>
  <si>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</si>
  <si>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</si>
  <si>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</si>
  <si>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</si>
  <si>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</si>
  <si>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</si>
  <si>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</si>
  <si>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</si>
  <si>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</si>
  <si>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</si>
  <si>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</si>
  <si>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</si>
  <si>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</si>
  <si>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</si>
  <si>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</si>
  <si>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</si>
  <si>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</si>
  <si>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</si>
  <si>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</si>
  <si>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</si>
  <si>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</si>
  <si>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</si>
  <si>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</si>
  <si>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</si>
  <si>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</si>
  <si>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</si>
  <si>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</si>
  <si>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</si>
  <si>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</si>
  <si>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</si>
  <si>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</si>
  <si>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</si>
  <si>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</si>
  <si>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</si>
  <si>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</si>
  <si>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</si>
  <si>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</si>
  <si>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</si>
  <si>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</si>
  <si>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</si>
  <si>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</si>
  <si>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</si>
  <si>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</si>
  <si>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</si>
  <si>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</si>
  <si>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</si>
  <si>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</si>
  <si>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</si>
  <si>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</si>
  <si>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</si>
  <si>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</si>
  <si>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</si>
  <si>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</si>
  <si>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</si>
  <si>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</si>
  <si>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</si>
  <si>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</si>
  <si>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</si>
  <si>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</si>
  <si>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</si>
  <si>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</si>
  <si>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</si>
  <si>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</si>
  <si>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</si>
  <si>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</si>
  <si>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</si>
  <si>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</si>
  <si>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</si>
  <si>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</si>
  <si>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</si>
  <si>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</si>
  <si>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</si>
  <si>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</si>
  <si>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</si>
  <si>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</si>
  <si>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</si>
  <si>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</si>
  <si>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</si>
  <si>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</si>
  <si>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</si>
  <si>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</si>
  <si>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</si>
  <si>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</si>
  <si>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</si>
  <si>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</si>
  <si>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</si>
  <si>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</si>
  <si>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</si>
  <si>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</si>
  <si>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</si>
  <si>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</si>
  <si>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</si>
  <si>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</si>
  <si>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</si>
  <si>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</si>
  <si>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</si>
  <si>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</si>
  <si>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</si>
  <si>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</si>
  <si>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</si>
  <si>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</si>
  <si>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</si>
  <si>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</si>
  <si>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</si>
  <si>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</si>
  <si>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</si>
  <si>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</si>
  <si>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</si>
  <si>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</si>
  <si>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</si>
  <si>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</si>
  <si>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</si>
  <si>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</si>
  <si>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</si>
  <si>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</si>
  <si>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</si>
  <si>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</si>
  <si>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</si>
  <si>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</si>
  <si>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</si>
  <si>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</si>
  <si>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</si>
  <si>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</si>
  <si>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</si>
  <si>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</si>
  <si>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</si>
  <si>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</si>
  <si>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</si>
  <si>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</si>
  <si>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</si>
  <si>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</si>
  <si>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</si>
  <si>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</si>
  <si>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</si>
  <si>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</si>
  <si>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</si>
  <si>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</si>
  <si>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</si>
  <si>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</si>
  <si>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</si>
  <si>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</si>
  <si>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</si>
  <si>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</si>
  <si>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</si>
  <si>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</si>
  <si>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</si>
  <si>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</si>
  <si>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</si>
  <si>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</si>
  <si>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</si>
  <si>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</si>
  <si>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</si>
  <si>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</si>
  <si>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</si>
  <si>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</si>
  <si>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</si>
  <si>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</si>
  <si>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</si>
  <si>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</si>
  <si>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</si>
  <si>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</si>
  <si>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</si>
  <si>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</si>
  <si>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</si>
  <si>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</si>
  <si>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</si>
  <si>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</si>
  <si>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</si>
  <si>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</si>
  <si>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</si>
  <si>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</si>
  <si>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</si>
  <si>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</si>
  <si>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</si>
  <si>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</si>
  <si>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</si>
  <si>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</si>
  <si>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</si>
  <si>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</si>
  <si>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</si>
  <si>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</si>
  <si>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</si>
  <si>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</si>
  <si>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</si>
  <si>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</si>
  <si>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</si>
  <si>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</si>
  <si>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</si>
  <si>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</si>
  <si>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</si>
  <si>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</si>
  <si>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</si>
  <si>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</si>
  <si>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</si>
  <si>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</si>
  <si>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</si>
  <si>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</si>
  <si>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</si>
  <si>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</si>
  <si>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</si>
  <si>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</si>
  <si>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</si>
  <si>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</si>
  <si>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</si>
  <si>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</si>
  <si>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</si>
  <si>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</si>
  <si>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</si>
  <si>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</si>
  <si>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</si>
  <si>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</si>
  <si>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</si>
  <si>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</si>
  <si>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</si>
  <si>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</si>
  <si>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</si>
  <si>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</si>
  <si>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</si>
  <si>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</si>
  <si>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</si>
  <si>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</si>
  <si>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</si>
  <si>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</si>
  <si>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</si>
  <si>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</si>
  <si>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</si>
  <si>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</si>
  <si>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</si>
  <si>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</si>
  <si>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</si>
  <si>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</si>
  <si>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</si>
  <si>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</si>
  <si>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</si>
  <si>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</si>
  <si>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</si>
  <si>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</si>
  <si>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</si>
  <si>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</si>
  <si>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</si>
  <si>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</si>
  <si>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</si>
  <si>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</si>
  <si>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</si>
  <si>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</si>
  <si>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</si>
  <si>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</si>
  <si>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</si>
  <si>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</si>
  <si>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</si>
  <si>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</si>
  <si>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</si>
  <si>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</si>
  <si>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</si>
  <si>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</si>
  <si>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</si>
  <si>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</si>
  <si>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</si>
  <si>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</si>
  <si>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</si>
  <si>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</si>
  <si>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</si>
  <si>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</si>
  <si>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</si>
  <si>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</si>
  <si>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</si>
  <si>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</si>
  <si>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</si>
  <si>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</si>
  <si>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</si>
  <si>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</si>
  <si>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</si>
  <si>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</si>
  <si>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</si>
  <si>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</si>
  <si>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</si>
  <si>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</si>
  <si>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</si>
  <si>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</si>
  <si>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</si>
  <si>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</si>
  <si>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</si>
  <si>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</si>
  <si>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</si>
  <si>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</si>
  <si>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</si>
  <si>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</si>
  <si>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</si>
  <si>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</si>
  <si>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</si>
  <si>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</si>
  <si>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</si>
  <si>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</si>
  <si>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</si>
  <si>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</si>
  <si>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</si>
  <si>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</si>
  <si>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</si>
  <si>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</si>
  <si>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</si>
  <si>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</si>
  <si>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</si>
  <si>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</si>
  <si>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</si>
  <si>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</si>
  <si>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</si>
  <si>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</si>
  <si>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</si>
  <si>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</si>
  <si>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</si>
  <si>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</si>
  <si>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</si>
  <si>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</si>
  <si>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</si>
  <si>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</si>
  <si>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</si>
  <si>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</si>
  <si>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</si>
  <si>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</si>
  <si>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</si>
  <si>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</si>
  <si>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</si>
  <si>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</si>
  <si>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</si>
  <si>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</si>
  <si>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</si>
  <si>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</si>
  <si>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</si>
  <si>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</si>
  <si>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</si>
  <si>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</si>
  <si>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</si>
  <si>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</si>
  <si>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</si>
  <si>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</si>
  <si>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</si>
  <si>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</si>
  <si>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</si>
  <si>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</si>
  <si>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</si>
  <si>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</si>
  <si>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</si>
  <si>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</si>
  <si>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</si>
  <si>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</si>
  <si>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</si>
  <si>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</si>
  <si>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</si>
  <si>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</si>
  <si>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</si>
  <si>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</si>
  <si>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</si>
  <si>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</si>
  <si>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</si>
  <si>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</si>
  <si>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</si>
  <si>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</si>
  <si>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</si>
  <si>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</si>
  <si>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</si>
  <si>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</si>
  <si>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</si>
  <si>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</si>
  <si>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</si>
  <si>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</si>
  <si>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</si>
  <si>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</si>
  <si>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</si>
  <si>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</si>
  <si>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</si>
  <si>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</si>
  <si>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</si>
  <si>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</si>
  <si>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</si>
  <si>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</si>
  <si>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</si>
  <si>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</si>
  <si>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</si>
  <si>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</si>
  <si>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</si>
  <si>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</si>
  <si>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</si>
  <si>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</si>
  <si>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</si>
  <si>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</si>
  <si>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</si>
  <si>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</si>
  <si>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</si>
  <si>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</si>
  <si>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</si>
  <si>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</si>
  <si>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</si>
  <si>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</si>
  <si>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</si>
  <si>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</si>
  <si>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</si>
  <si>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</si>
  <si>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</si>
  <si>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</si>
  <si>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</si>
  <si>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</si>
  <si>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</si>
  <si>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</si>
  <si>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</si>
  <si>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</si>
  <si>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</si>
  <si>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</si>
  <si>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</si>
  <si>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</si>
  <si>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</si>
  <si>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</si>
  <si>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</si>
  <si>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</si>
  <si>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</si>
  <si>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</si>
  <si>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</si>
  <si>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</si>
  <si>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</si>
  <si>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</si>
  <si>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</si>
  <si>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</si>
  <si>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</si>
  <si>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</si>
  <si>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</si>
  <si>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</si>
  <si>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</si>
  <si>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</si>
  <si>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</si>
  <si>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</si>
  <si>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</si>
  <si>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</si>
  <si>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</si>
  <si>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</si>
  <si>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</si>
  <si>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</si>
  <si>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</si>
  <si>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</si>
  <si>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</si>
  <si>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</si>
  <si>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</si>
  <si>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</si>
  <si>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</si>
  <si>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</si>
  <si>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</si>
  <si>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</si>
  <si>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</si>
  <si>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</si>
  <si>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</si>
  <si>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</si>
  <si>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</si>
  <si>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</si>
  <si>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</si>
  <si>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</si>
  <si>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</si>
  <si>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</si>
  <si>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</si>
  <si>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</si>
  <si>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</si>
  <si>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</si>
  <si>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</si>
  <si>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</si>
  <si>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</si>
  <si>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</si>
  <si>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</si>
  <si>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</si>
  <si>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</si>
  <si>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</si>
  <si>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</si>
  <si>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</si>
  <si>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</si>
  <si>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</si>
  <si>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</si>
  <si>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</si>
  <si>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</si>
  <si>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</si>
  <si>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</si>
  <si>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</si>
  <si>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</si>
  <si>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</si>
  <si>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</si>
  <si>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</si>
  <si>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</si>
  <si>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</si>
  <si>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</si>
  <si>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</si>
  <si>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</si>
  <si>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</si>
  <si>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</si>
  <si>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</si>
  <si>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</si>
  <si>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</si>
  <si>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</si>
  <si>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</si>
  <si>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</si>
  <si>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</si>
  <si>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</si>
  <si>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</si>
  <si>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</si>
  <si>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</si>
  <si>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</si>
  <si>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</si>
  <si>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</si>
  <si>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</si>
  <si>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</si>
  <si>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</si>
  <si>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</si>
  <si>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</si>
  <si>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</si>
  <si>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</si>
  <si>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</si>
  <si>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</si>
  <si>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</si>
  <si>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</si>
  <si>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</si>
  <si>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</si>
  <si>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</si>
  <si>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</si>
  <si>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</si>
  <si>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</si>
  <si>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</si>
  <si>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</si>
  <si>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</si>
  <si>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</si>
  <si>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</si>
  <si>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</si>
  <si>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</si>
  <si>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</si>
  <si>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</si>
  <si>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</si>
  <si>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</si>
  <si>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</si>
  <si>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</si>
  <si>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</si>
  <si>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</si>
  <si>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</si>
  <si>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</si>
  <si>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</si>
  <si>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</si>
  <si>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</si>
  <si>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</si>
  <si>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</si>
  <si>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</si>
  <si>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</si>
  <si>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</si>
  <si>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</si>
  <si>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</si>
  <si>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</si>
  <si>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</si>
  <si>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</si>
  <si>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</si>
  <si>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</si>
  <si>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</si>
  <si>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</si>
  <si>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</si>
  <si>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</si>
  <si>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</si>
  <si>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</si>
  <si>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</si>
  <si>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</si>
  <si>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</si>
  <si>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</si>
  <si>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</si>
  <si>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</si>
  <si>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</si>
  <si>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</si>
  <si>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</si>
  <si>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</si>
  <si>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</si>
  <si>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</si>
  <si>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</si>
  <si>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</si>
  <si>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</si>
  <si>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</si>
  <si>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</si>
  <si>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</si>
  <si>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</si>
  <si>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</si>
  <si>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</si>
  <si>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</si>
  <si>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</si>
  <si>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</si>
  <si>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</si>
  <si>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</si>
  <si>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</si>
  <si>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</si>
  <si>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</si>
  <si>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</si>
  <si>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</si>
  <si>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</si>
  <si>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</si>
  <si>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</si>
  <si>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</si>
  <si>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</si>
  <si>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</si>
  <si>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</si>
  <si>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</si>
  <si>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</si>
  <si>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</si>
  <si>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</si>
  <si>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</si>
  <si>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</si>
  <si>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</si>
  <si>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</si>
  <si>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</si>
  <si>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</si>
  <si>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</si>
  <si>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</si>
  <si>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</si>
  <si>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</si>
  <si>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</si>
  <si>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</si>
  <si>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</si>
  <si>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</si>
  <si>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</si>
  <si>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</si>
  <si>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</si>
  <si>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</si>
  <si>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</si>
  <si>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</si>
  <si>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</si>
  <si>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</si>
  <si>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</si>
  <si>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</si>
  <si>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</si>
  <si>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</si>
  <si>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</si>
  <si>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</si>
  <si>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</si>
  <si>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</si>
  <si>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</si>
  <si>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</si>
  <si>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</si>
  <si>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</si>
  <si>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</si>
  <si>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</si>
  <si>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</si>
  <si>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</si>
  <si>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</si>
  <si>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</si>
  <si>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</si>
  <si>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</si>
  <si>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</si>
  <si>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</si>
  <si>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</si>
  <si>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</si>
  <si>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</si>
  <si>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</si>
  <si>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</si>
  <si>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</si>
  <si>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</si>
  <si>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</si>
  <si>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</si>
  <si>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</si>
  <si>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</si>
  <si>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</si>
  <si>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</si>
  <si>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</si>
  <si>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</si>
  <si>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</si>
  <si>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</si>
  <si>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</si>
  <si>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</si>
  <si>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</si>
  <si>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</si>
  <si>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</si>
  <si>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</si>
  <si>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</si>
  <si>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</si>
  <si>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</si>
  <si>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</si>
  <si>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</si>
  <si>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</si>
  <si>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</si>
  <si>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</si>
  <si>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</si>
  <si>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</si>
  <si>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</si>
  <si>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</si>
  <si>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</si>
  <si>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</si>
  <si>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</si>
  <si>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</si>
  <si>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</si>
  <si>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</si>
  <si>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</si>
  <si>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</si>
  <si>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</si>
  <si>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</si>
  <si>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</si>
  <si>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</si>
  <si>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</si>
  <si>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</si>
  <si>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</si>
  <si>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</si>
  <si>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</si>
  <si>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</si>
  <si>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</si>
  <si>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</si>
  <si>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</si>
  <si>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</si>
  <si>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</si>
  <si>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</si>
  <si>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</si>
  <si>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</si>
  <si>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</si>
  <si>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</si>
  <si>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</si>
  <si>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</si>
  <si>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</si>
  <si>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</si>
  <si>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</si>
  <si>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</si>
  <si>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</si>
  <si>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</si>
  <si>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</si>
  <si>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</si>
  <si>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</si>
  <si>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</si>
  <si>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</si>
  <si>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</si>
  <si>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</si>
  <si>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</si>
  <si>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</si>
  <si>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</si>
  <si>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</si>
  <si>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</si>
  <si>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</si>
  <si>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</si>
  <si>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</si>
  <si>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</si>
  <si>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</si>
  <si>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</si>
  <si>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</si>
  <si>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</si>
  <si>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</si>
  <si>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</si>
  <si>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</si>
  <si>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</si>
  <si>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</si>
  <si>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</si>
  <si>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</si>
  <si>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</si>
  <si>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</si>
  <si>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</si>
  <si>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</si>
  <si>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</si>
  <si>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</si>
  <si>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</si>
  <si>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</si>
  <si>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</si>
  <si>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</si>
  <si>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</si>
  <si>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</si>
  <si>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</si>
  <si>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</si>
  <si>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</si>
  <si>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</si>
  <si>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</si>
  <si>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</si>
  <si>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</si>
  <si>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</si>
  <si>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</si>
  <si>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</si>
  <si>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</si>
  <si>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</si>
  <si>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</si>
  <si>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</si>
  <si>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</si>
  <si>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</si>
  <si>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</si>
  <si>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</si>
  <si>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</si>
  <si>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</si>
  <si>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</si>
  <si>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</si>
  <si>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</si>
  <si>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</si>
  <si>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</si>
  <si>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</si>
  <si>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</si>
  <si>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</si>
  <si>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</si>
  <si>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</si>
  <si>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</si>
  <si>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</si>
  <si>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</si>
  <si>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</si>
  <si>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</si>
  <si>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</si>
  <si>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</si>
  <si>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</si>
  <si>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</si>
  <si>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</si>
  <si>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</si>
  <si>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</si>
  <si>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</si>
  <si>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</si>
  <si>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</si>
  <si>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</si>
  <si>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</si>
  <si>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</si>
  <si>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</si>
  <si>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</si>
  <si>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</si>
  <si>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</si>
  <si>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</si>
  <si>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</si>
  <si>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</si>
  <si>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</si>
  <si>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</si>
  <si>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</si>
  <si>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</si>
  <si>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</si>
  <si>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</si>
  <si>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</si>
  <si>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</si>
  <si>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</si>
  <si>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</si>
  <si>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</si>
  <si>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</si>
  <si>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</si>
  <si>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</si>
  <si>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</si>
  <si>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</si>
  <si>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</si>
  <si>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</si>
  <si>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</si>
  <si>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</si>
  <si>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</si>
  <si>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</si>
  <si>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</si>
  <si>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</si>
  <si>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</si>
  <si>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</si>
  <si>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</si>
  <si>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</si>
  <si>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</si>
  <si>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</si>
  <si>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</si>
  <si>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</si>
  <si>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</si>
  <si>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</si>
  <si>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</si>
  <si>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</si>
  <si>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</si>
  <si>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</si>
  <si>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</si>
  <si>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</si>
  <si>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</si>
  <si>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</si>
  <si>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</si>
  <si>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</si>
  <si>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</si>
  <si>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</si>
  <si>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</si>
  <si>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</si>
  <si>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</si>
  <si>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</si>
  <si>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</si>
  <si>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</si>
  <si>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</si>
  <si>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</si>
  <si>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</si>
  <si>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</si>
  <si>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</si>
  <si>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</si>
  <si>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</si>
  <si>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</si>
  <si>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</si>
  <si>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</si>
  <si>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</si>
  <si>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</si>
  <si>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</si>
  <si>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</si>
  <si>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</si>
  <si>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</si>
  <si>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</si>
  <si>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</si>
  <si>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</si>
  <si>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</si>
  <si>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</si>
  <si>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</si>
  <si>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</si>
  <si>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</si>
  <si>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</si>
  <si>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</si>
  <si>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</si>
  <si>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</si>
  <si>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</si>
  <si>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</si>
  <si>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</si>
  <si>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</si>
  <si>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</si>
  <si>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</si>
  <si>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</si>
  <si>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</si>
  <si>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</si>
  <si>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</si>
  <si>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</si>
  <si>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</si>
  <si>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</si>
  <si>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</si>
  <si>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</si>
  <si>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</si>
  <si>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</si>
  <si>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</si>
  <si>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</si>
  <si>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</si>
  <si>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</si>
  <si>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</si>
  <si>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</si>
  <si>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</si>
  <si>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</si>
  <si>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</si>
  <si>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</si>
  <si>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</si>
  <si>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</si>
  <si>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</si>
  <si>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</si>
  <si>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</si>
  <si>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</si>
  <si>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</si>
  <si>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</si>
  <si>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</si>
  <si>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</si>
  <si>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</si>
  <si>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</si>
  <si>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</si>
  <si>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</si>
  <si>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</si>
  <si>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</si>
  <si>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</si>
  <si>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</si>
  <si>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</si>
  <si>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</si>
  <si>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</si>
  <si>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</si>
  <si>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</si>
  <si>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</si>
  <si>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</si>
  <si>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</si>
  <si>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</si>
  <si>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</si>
  <si>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</si>
  <si>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</si>
  <si>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</si>
  <si>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</si>
  <si>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</si>
  <si>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</si>
  <si>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</si>
  <si>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</si>
  <si>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</si>
  <si>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</si>
  <si>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</si>
  <si>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</si>
  <si>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</si>
  <si>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</si>
  <si>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</si>
  <si>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</si>
  <si>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</si>
  <si>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</si>
  <si>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</si>
  <si>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</si>
  <si>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</si>
  <si>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</si>
  <si>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</si>
  <si>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</si>
  <si>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</si>
  <si>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</si>
  <si>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</si>
  <si>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</si>
  <si>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</si>
  <si>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</si>
  <si>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</si>
  <si>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</si>
  <si>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</si>
  <si>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</si>
  <si>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</si>
  <si>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</si>
  <si>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</si>
  <si>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</si>
  <si>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</si>
  <si>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</si>
  <si>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</si>
  <si>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</si>
  <si>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</si>
  <si>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</si>
  <si>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</si>
  <si>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</si>
  <si>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</si>
  <si>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</si>
  <si>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</si>
  <si>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</si>
  <si>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</si>
  <si>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</si>
  <si>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</si>
  <si>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</si>
  <si>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</si>
  <si>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</si>
  <si>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</si>
  <si>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</si>
  <si>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</si>
  <si>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</si>
  <si>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</si>
  <si>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</si>
  <si>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</si>
  <si>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</si>
  <si>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</si>
  <si>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</si>
  <si>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</si>
  <si>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</si>
  <si>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</si>
  <si>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</si>
  <si>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</si>
  <si>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</si>
  <si>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</si>
  <si>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</si>
  <si>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</si>
  <si>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</si>
  <si>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</si>
  <si>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</si>
  <si>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</si>
  <si>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</si>
  <si>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</si>
  <si>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</si>
  <si>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</si>
  <si>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</si>
  <si>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</si>
  <si>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</si>
  <si>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</si>
  <si>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</si>
  <si>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</si>
  <si>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</si>
  <si>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</si>
  <si>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</si>
  <si>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</si>
  <si>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</si>
  <si>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</si>
  <si>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</si>
  <si>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</si>
  <si>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</si>
  <si>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</si>
  <si>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</si>
  <si>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</si>
  <si>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</si>
  <si>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</si>
  <si>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</si>
  <si>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</si>
  <si>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</si>
  <si>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</si>
  <si>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</si>
  <si>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</si>
  <si>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</si>
  <si>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</si>
  <si>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</si>
  <si>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</si>
  <si>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</si>
  <si>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</si>
  <si>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</si>
  <si>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</si>
  <si>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</si>
  <si>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</si>
  <si>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</si>
  <si>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</si>
  <si>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</si>
  <si>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</si>
  <si>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</si>
  <si>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</si>
  <si>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</si>
  <si>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</si>
  <si>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</si>
  <si>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</si>
  <si>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</si>
  <si>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</si>
  <si>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</si>
  <si>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</si>
  <si>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</si>
  <si>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</si>
  <si>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</si>
  <si>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</si>
  <si>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</si>
  <si>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</si>
  <si>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</si>
  <si>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</si>
  <si>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</si>
  <si>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</si>
  <si>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</si>
  <si>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</si>
  <si>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</si>
  <si>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</si>
  <si>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</si>
  <si>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</si>
  <si>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</si>
  <si>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</si>
  <si>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</si>
  <si>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</si>
  <si>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</si>
  <si>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</si>
  <si>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</si>
  <si>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</si>
  <si>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</si>
  <si>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</si>
  <si>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</si>
  <si>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</si>
  <si>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</si>
  <si>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</si>
  <si>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</si>
  <si>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</si>
  <si>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</si>
  <si>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</si>
  <si>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</si>
  <si>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</si>
  <si>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</si>
  <si>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</si>
  <si>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</si>
  <si>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</si>
  <si>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</si>
  <si>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</si>
  <si>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</si>
  <si>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</si>
  <si>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</si>
  <si>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</si>
  <si>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</si>
  <si>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</si>
  <si>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</si>
  <si>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</si>
  <si>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</si>
  <si>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</si>
  <si>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</si>
  <si>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</si>
  <si>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</si>
  <si>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</si>
  <si>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</si>
  <si>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</si>
  <si>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</si>
  <si>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</si>
  <si>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</si>
  <si>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</si>
  <si>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</si>
  <si>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</si>
  <si>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</si>
  <si>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</si>
  <si>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</si>
  <si>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</si>
  <si>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</si>
  <si>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</si>
  <si>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</si>
  <si>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</si>
  <si>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</si>
  <si>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</si>
  <si>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</si>
  <si>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</si>
  <si>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</si>
  <si>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</si>
  <si>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</si>
  <si>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</si>
  <si>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</si>
  <si>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</si>
  <si>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</si>
  <si>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</si>
  <si>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</si>
  <si>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</si>
  <si>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</si>
  <si>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</si>
  <si>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</si>
  <si>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</si>
  <si>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</si>
  <si>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</si>
  <si>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</si>
  <si>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</si>
  <si>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</si>
  <si>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</si>
  <si>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</si>
  <si>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</si>
  <si>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</si>
  <si>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</si>
  <si>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</si>
  <si>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</si>
  <si>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</si>
  <si>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</si>
  <si>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</si>
  <si>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</si>
  <si>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</si>
  <si>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</si>
  <si>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</si>
  <si>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</si>
  <si>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</si>
  <si>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</si>
  <si>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</si>
  <si>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</si>
  <si>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</si>
  <si>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</si>
  <si>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</si>
  <si>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</si>
  <si>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</si>
  <si>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</si>
  <si>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</si>
  <si>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</si>
  <si>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</si>
  <si>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</si>
  <si>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</si>
  <si>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</si>
  <si>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</si>
  <si>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</si>
  <si>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</si>
  <si>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</si>
  <si>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</si>
  <si>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</si>
  <si>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</si>
  <si>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</si>
  <si>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</si>
  <si>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</si>
  <si>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</si>
  <si>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</si>
  <si>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</si>
  <si>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</si>
  <si>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</si>
  <si>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</si>
  <si>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</si>
  <si>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</si>
  <si>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</si>
  <si>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</si>
  <si>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</si>
  <si>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</si>
  <si>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</si>
  <si>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</si>
  <si>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</si>
  <si>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</si>
  <si>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</si>
  <si>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</si>
  <si>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</si>
  <si>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</si>
  <si>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</si>
  <si>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</si>
  <si>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</si>
  <si>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</si>
  <si>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</si>
  <si>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</si>
  <si>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</si>
  <si>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</si>
  <si>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</si>
  <si>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</si>
  <si>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</si>
  <si>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</si>
  <si>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</si>
  <si>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</si>
  <si>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</si>
  <si>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</si>
  <si>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</si>
  <si>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</si>
  <si>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</si>
  <si>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</si>
  <si>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</si>
  <si>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</si>
  <si>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</si>
  <si>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</si>
  <si>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</si>
  <si>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</si>
  <si>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</si>
  <si>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</si>
  <si>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</si>
  <si>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</si>
  <si>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</si>
  <si>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</si>
  <si>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</si>
  <si>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</si>
  <si>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</si>
  <si>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</si>
  <si>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</si>
  <si>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</si>
  <si>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</si>
  <si>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</si>
  <si>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</si>
  <si>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</si>
  <si>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</si>
  <si>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</si>
  <si>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</si>
  <si>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</si>
  <si>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</si>
  <si>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</si>
  <si>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</si>
  <si>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</si>
  <si>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</si>
  <si>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</si>
  <si>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</si>
  <si>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</si>
  <si>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</si>
  <si>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</si>
  <si>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</si>
  <si>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</si>
  <si>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</si>
  <si>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</si>
  <si>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</si>
  <si>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</si>
  <si>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</si>
  <si>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</si>
  <si>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</si>
  <si>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</si>
  <si>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</si>
  <si>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</si>
  <si>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</si>
  <si>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</si>
  <si>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</si>
  <si>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</si>
  <si>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</si>
  <si>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</si>
  <si>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</si>
  <si>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</si>
  <si>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</si>
  <si>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</si>
  <si>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</si>
  <si>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</si>
  <si>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</si>
  <si>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</si>
  <si>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</si>
  <si>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</si>
  <si>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</si>
  <si>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</si>
  <si>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</si>
  <si>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</si>
  <si>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</si>
  <si>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</si>
  <si>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</si>
  <si>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</si>
  <si>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</si>
  <si>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</si>
  <si>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</si>
  <si>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</si>
  <si>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</si>
  <si>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</si>
  <si>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</si>
  <si>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</si>
  <si>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</si>
  <si>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</si>
  <si>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</si>
  <si>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</si>
  <si>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</si>
  <si>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</si>
  <si>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</si>
  <si>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</si>
  <si>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</si>
  <si>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</si>
  <si>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</si>
  <si>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</si>
  <si>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</si>
  <si>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</si>
  <si>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</si>
  <si>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</si>
  <si>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</si>
  <si>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</si>
  <si>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</si>
  <si>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</si>
  <si>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</si>
  <si>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</si>
  <si>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</si>
  <si>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</si>
  <si>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</si>
  <si>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</si>
  <si>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</si>
  <si>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</si>
  <si>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</si>
  <si>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</si>
  <si>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</si>
  <si>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</si>
  <si>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</si>
  <si>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</si>
  <si>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</si>
  <si>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</si>
  <si>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</si>
  <si>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</si>
  <si>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</si>
  <si>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</si>
  <si>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</si>
  <si>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</si>
  <si>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</si>
  <si>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</si>
  <si>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</si>
  <si>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</si>
  <si>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</si>
  <si>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</si>
  <si>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</si>
  <si>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</si>
  <si>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</si>
  <si>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</si>
  <si>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</si>
  <si>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</si>
  <si>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</si>
  <si>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</si>
  <si>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</si>
  <si>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</si>
  <si>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</si>
  <si>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</si>
  <si>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</si>
  <si>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</si>
  <si>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</si>
  <si>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</si>
  <si>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</si>
  <si>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</si>
  <si>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</si>
  <si>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</si>
  <si>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</si>
  <si>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</si>
  <si>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</si>
  <si>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</si>
  <si>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</si>
  <si>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</si>
  <si>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</si>
  <si>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</si>
  <si>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</si>
  <si>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</si>
  <si>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</si>
  <si>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</si>
  <si>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</si>
  <si>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</si>
  <si>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</si>
  <si>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</si>
  <si>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</si>
  <si>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</si>
  <si>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</si>
  <si>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</si>
  <si>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</si>
  <si>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</si>
  <si>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</si>
  <si>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</si>
  <si>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</si>
  <si>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</si>
  <si>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</si>
  <si>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</si>
  <si>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</si>
  <si>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</si>
  <si>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</si>
  <si>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</si>
  <si>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</si>
  <si>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</si>
  <si>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</si>
  <si>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</si>
  <si>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</si>
  <si>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</si>
  <si>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</si>
  <si>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</si>
  <si>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</si>
  <si>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</si>
  <si>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</si>
  <si>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</si>
  <si>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</si>
  <si>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</si>
  <si>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</si>
  <si>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</si>
  <si>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</si>
  <si>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</si>
  <si>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</si>
  <si>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</si>
  <si>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</si>
  <si>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</si>
  <si>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</si>
  <si>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</si>
  <si>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</si>
  <si>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</si>
  <si>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</si>
  <si>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</si>
  <si>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</si>
  <si>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</si>
  <si>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</si>
  <si>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</si>
  <si>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</si>
  <si>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</si>
  <si>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</si>
  <si>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</si>
  <si>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</si>
  <si>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</si>
  <si>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</si>
  <si>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</si>
  <si>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</si>
  <si>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</si>
  <si>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</si>
  <si>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</si>
  <si>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</si>
  <si>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</si>
  <si>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</si>
  <si>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</si>
  <si>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</si>
  <si>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</si>
  <si>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</si>
  <si>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</si>
  <si>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</si>
  <si>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</si>
  <si>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</si>
  <si>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</si>
  <si>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</si>
  <si>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</si>
  <si>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</si>
  <si>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</si>
  <si>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</si>
  <si>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</si>
  <si>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</si>
  <si>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</si>
  <si>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</si>
  <si>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</si>
  <si>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</si>
  <si>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</si>
  <si>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</si>
  <si>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</si>
  <si>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</si>
  <si>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</si>
  <si>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</si>
  <si>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</si>
  <si>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</si>
  <si>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</si>
  <si>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</si>
  <si>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</si>
  <si>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</si>
  <si>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</si>
  <si>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</si>
  <si>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</si>
  <si>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</si>
  <si>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</si>
  <si>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</si>
  <si>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</si>
  <si>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</si>
  <si>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</si>
  <si>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</si>
  <si>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</si>
  <si>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</si>
  <si>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</si>
  <si>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</si>
  <si>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</si>
  <si>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</si>
  <si>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</si>
  <si>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</si>
  <si>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</si>
  <si>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</si>
  <si>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</si>
  <si>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</si>
  <si>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</si>
  <si>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</si>
  <si>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</si>
  <si>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</si>
  <si>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</si>
  <si>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</si>
  <si>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</si>
  <si>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</si>
  <si>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</si>
  <si>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</si>
  <si>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</si>
  <si>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</si>
  <si>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</si>
  <si>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</si>
  <si>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</si>
  <si>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</si>
  <si>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</si>
  <si>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</si>
  <si>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</si>
  <si>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</si>
  <si>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</si>
  <si>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</si>
  <si>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</si>
  <si>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</si>
  <si>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</si>
  <si>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</si>
  <si>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</si>
  <si>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</si>
  <si>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</si>
  <si>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</si>
  <si>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</si>
  <si>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</si>
  <si>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</si>
  <si>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</si>
  <si>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</si>
  <si>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</si>
  <si>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</si>
  <si>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</si>
  <si>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</si>
  <si>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</si>
  <si>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</si>
  <si>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</si>
  <si>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</si>
  <si>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</si>
  <si>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</si>
  <si>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</si>
  <si>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</si>
  <si>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</si>
  <si>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</si>
  <si>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</si>
  <si>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</si>
  <si>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</si>
  <si>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</si>
  <si>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</si>
  <si>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</si>
  <si>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</si>
  <si>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</si>
  <si>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</si>
  <si>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</si>
  <si>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</si>
  <si>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</si>
  <si>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</si>
  <si>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</si>
  <si>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</si>
  <si>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</si>
  <si>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</si>
  <si>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</si>
  <si>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</si>
  <si>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</si>
  <si>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</si>
  <si>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</si>
  <si>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</si>
  <si>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</si>
  <si>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</si>
  <si>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</si>
  <si>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</si>
  <si>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</si>
  <si>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</si>
  <si>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</si>
  <si>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</si>
  <si>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</si>
  <si>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</si>
  <si>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</si>
  <si>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</si>
  <si>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</si>
  <si>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</si>
  <si>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</si>
  <si>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</si>
  <si>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</si>
  <si>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</si>
  <si>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</si>
  <si>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</si>
  <si>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</si>
  <si>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</si>
  <si>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</si>
  <si>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</si>
  <si>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</si>
  <si>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</si>
  <si>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</si>
  <si>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</si>
  <si>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</si>
  <si>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</si>
  <si>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</si>
  <si>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</si>
  <si>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</si>
  <si>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</si>
  <si>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</si>
  <si>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</si>
  <si>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</si>
  <si>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</si>
  <si>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</si>
  <si>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</si>
  <si>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</si>
  <si>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</si>
  <si>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</si>
  <si>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</si>
  <si>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</si>
  <si>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</si>
  <si>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</si>
  <si>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</si>
  <si>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</si>
  <si>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</si>
  <si>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</si>
  <si>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</si>
  <si>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</si>
  <si>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</si>
  <si>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</si>
  <si>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</si>
  <si>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</si>
  <si>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</si>
  <si>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</si>
  <si>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</si>
  <si>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</si>
  <si>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</si>
  <si>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</si>
  <si>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</si>
  <si>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</si>
  <si>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</si>
  <si>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</si>
  <si>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</si>
  <si>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</si>
  <si>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</si>
  <si>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</si>
  <si>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</si>
  <si>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</si>
  <si>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</si>
  <si>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</si>
  <si>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</si>
  <si>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</si>
  <si>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</si>
  <si>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</si>
  <si>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</si>
  <si>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</si>
  <si>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</si>
  <si>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</si>
  <si>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</si>
  <si>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</si>
  <si>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</si>
  <si>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</si>
  <si>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</si>
  <si>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</si>
  <si>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</si>
  <si>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</si>
  <si>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</si>
  <si>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</si>
  <si>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</si>
  <si>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</si>
  <si>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</si>
  <si>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</si>
  <si>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</si>
  <si>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</si>
  <si>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</si>
  <si>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</si>
  <si>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</si>
  <si>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</si>
  <si>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</si>
  <si>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</si>
  <si>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</si>
  <si>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</si>
  <si>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</si>
  <si>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</si>
  <si>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</si>
  <si>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</si>
  <si>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</si>
  <si>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</si>
  <si>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</si>
  <si>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</si>
  <si>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</si>
  <si>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</si>
  <si>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</si>
  <si>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</si>
  <si>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</si>
  <si>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</si>
  <si>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</si>
  <si>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</si>
  <si>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</si>
  <si>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</si>
  <si>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</si>
  <si>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</si>
  <si>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</si>
  <si>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</si>
  <si>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</si>
  <si>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</si>
  <si>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</si>
  <si>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</si>
  <si>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</si>
  <si>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</si>
  <si>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</si>
  <si>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</si>
  <si>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</si>
  <si>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</si>
  <si>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</si>
  <si>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</si>
  <si>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</si>
  <si>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</si>
  <si>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</si>
  <si>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</si>
  <si>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</si>
  <si>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</si>
  <si>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</si>
  <si>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</si>
  <si>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</si>
  <si>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</si>
  <si>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</si>
  <si>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</si>
  <si>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</si>
  <si>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</si>
  <si>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</si>
  <si>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</si>
  <si>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</si>
  <si>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</si>
  <si>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</si>
  <si>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</si>
  <si>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</si>
  <si>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</si>
  <si>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</si>
  <si>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</si>
  <si>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</si>
  <si>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</si>
  <si>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</si>
  <si>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</si>
  <si>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</si>
  <si>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</si>
  <si>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</si>
  <si>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</si>
  <si>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</si>
  <si>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</si>
  <si>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</si>
  <si>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</si>
  <si>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</si>
  <si>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</si>
  <si>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</si>
  <si>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</si>
  <si>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</si>
  <si>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</si>
  <si>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</si>
  <si>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</si>
  <si>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</si>
  <si>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</si>
  <si>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</si>
  <si>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</si>
  <si>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</si>
  <si>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</si>
  <si>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</si>
  <si>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</si>
  <si>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</si>
  <si>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</si>
  <si>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</si>
  <si>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</si>
  <si>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</si>
  <si>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</si>
  <si>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</si>
  <si>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</si>
  <si>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</si>
  <si>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</si>
  <si>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</si>
  <si>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</si>
  <si>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</si>
  <si>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</si>
  <si>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</si>
  <si>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</si>
  <si>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</si>
  <si>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</si>
  <si>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</si>
  <si>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</si>
  <si>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</si>
  <si>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</si>
  <si>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</si>
  <si>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</si>
  <si>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</si>
  <si>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</si>
  <si>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</si>
  <si>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</si>
  <si>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</si>
  <si>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</si>
  <si>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</si>
  <si>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</si>
  <si>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</si>
  <si>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</si>
  <si>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</si>
  <si>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</si>
  <si>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</si>
  <si>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</si>
  <si>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</si>
  <si>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</si>
  <si>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</si>
  <si>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</si>
  <si>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</si>
  <si>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</si>
  <si>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</si>
  <si>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</si>
  <si>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</si>
  <si>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</si>
  <si>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</si>
  <si>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</si>
  <si>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</si>
  <si>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</si>
  <si>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</si>
  <si>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</si>
  <si>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</si>
  <si>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</si>
  <si>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</si>
  <si>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</si>
  <si>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</si>
  <si>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</si>
  <si>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</si>
  <si>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</si>
  <si>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</si>
  <si>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</si>
  <si>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</si>
  <si>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</si>
  <si>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</si>
  <si>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</si>
  <si>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</si>
  <si>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</si>
  <si>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</si>
  <si>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</si>
  <si>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</si>
  <si>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</si>
  <si>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</si>
  <si>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</si>
  <si>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</si>
  <si>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</si>
  <si>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</si>
  <si>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</si>
  <si>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</si>
  <si>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</si>
  <si>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</si>
  <si>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</si>
  <si>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</si>
  <si>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</si>
  <si>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</si>
  <si>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</si>
  <si>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</si>
  <si>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</si>
  <si>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</si>
  <si>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</si>
  <si>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</si>
  <si>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</si>
  <si>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</si>
  <si>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</si>
  <si>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</si>
  <si>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</si>
  <si>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</si>
  <si>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</si>
  <si>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</si>
  <si>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</si>
  <si>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</si>
  <si>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</si>
  <si>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</si>
  <si>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</si>
  <si>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</si>
  <si>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</si>
  <si>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</si>
  <si>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</si>
  <si>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</si>
  <si>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</si>
  <si>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</si>
  <si>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</si>
  <si>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</si>
  <si>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</si>
  <si>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</si>
  <si>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</si>
  <si>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</si>
  <si>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</si>
  <si>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</si>
  <si>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</si>
  <si>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</si>
  <si>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</si>
  <si>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</si>
  <si>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</si>
  <si>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</si>
  <si>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</si>
  <si>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</si>
  <si>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</si>
  <si>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</si>
  <si>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</si>
  <si>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</si>
  <si>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</si>
  <si>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</si>
  <si>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</si>
  <si>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</si>
  <si>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</si>
  <si>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</si>
  <si>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</si>
  <si>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</si>
  <si>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</si>
  <si>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</si>
  <si>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</si>
  <si>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</si>
  <si>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</si>
  <si>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</si>
  <si>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</si>
  <si>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</si>
  <si>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</si>
  <si>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</si>
  <si>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</si>
  <si>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</si>
  <si>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</si>
  <si>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</si>
  <si>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</si>
  <si>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</si>
  <si>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</si>
  <si>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</si>
  <si>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</si>
  <si>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</si>
  <si>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</si>
  <si>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</si>
  <si>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</si>
  <si>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</si>
  <si>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</si>
  <si>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</si>
  <si>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</si>
  <si>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</si>
  <si>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</si>
  <si>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</si>
  <si>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</si>
  <si>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</si>
  <si>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</si>
  <si>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</si>
  <si>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</si>
  <si>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</si>
  <si>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</si>
  <si>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</si>
  <si>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</si>
  <si>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</si>
  <si>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</si>
  <si>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</si>
  <si>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</si>
  <si>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</si>
  <si>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</si>
  <si>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</si>
  <si>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</si>
  <si>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</si>
  <si>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</si>
  <si>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</si>
  <si>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</si>
  <si>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</si>
  <si>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</si>
  <si>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</si>
  <si>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</si>
  <si>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</si>
  <si>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</si>
  <si>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</si>
  <si>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</si>
  <si>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</si>
  <si>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</si>
  <si>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</si>
  <si>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</si>
  <si>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</si>
  <si>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</si>
  <si>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</si>
  <si>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</si>
  <si>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</si>
  <si>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</si>
  <si>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</si>
  <si>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</si>
  <si>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</si>
  <si>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</si>
  <si>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</si>
  <si>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</si>
  <si>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</si>
  <si>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</si>
  <si>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</si>
  <si>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</si>
  <si>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</si>
  <si>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</si>
  <si>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</si>
  <si>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</si>
  <si>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</si>
  <si>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</si>
  <si>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</si>
  <si>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</si>
  <si>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</si>
  <si>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</si>
  <si>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</si>
  <si>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</si>
  <si>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</si>
  <si>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</si>
  <si>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</si>
  <si>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</si>
  <si>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</si>
  <si>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</si>
  <si>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</si>
  <si>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</si>
  <si>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</si>
  <si>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</si>
  <si>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</si>
  <si>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</si>
  <si>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</si>
  <si>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</si>
  <si>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</si>
  <si>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</si>
  <si>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</si>
  <si>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</si>
  <si>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</si>
  <si>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</si>
  <si>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</si>
  <si>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</si>
  <si>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</si>
  <si>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</si>
  <si>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</si>
  <si>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</si>
  <si>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</si>
  <si>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</si>
  <si>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</si>
  <si>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</si>
  <si>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</si>
  <si>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</si>
  <si>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</si>
  <si>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</si>
  <si>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</si>
  <si>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</si>
  <si>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</si>
  <si>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</si>
  <si>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</si>
  <si>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</si>
  <si>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</si>
  <si>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</si>
  <si>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</si>
  <si>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</si>
  <si>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</si>
  <si>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</si>
  <si>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</si>
  <si>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</si>
  <si>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</si>
  <si>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</si>
  <si>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</si>
  <si>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</si>
  <si>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</si>
  <si>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</si>
  <si>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</si>
  <si>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</si>
  <si>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</si>
  <si>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</si>
  <si>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</si>
  <si>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</si>
  <si>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</si>
  <si>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</si>
  <si>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</si>
  <si>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</si>
  <si>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</si>
  <si>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</si>
  <si>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</si>
  <si>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</si>
  <si>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</si>
  <si>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</si>
  <si>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</si>
  <si>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</si>
  <si>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</si>
  <si>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</si>
  <si>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</si>
  <si>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</si>
  <si>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</si>
  <si>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</si>
  <si>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</si>
  <si>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</si>
  <si>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</si>
  <si>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</si>
  <si>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</si>
  <si>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</si>
  <si>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</si>
  <si>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</si>
  <si>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</si>
  <si>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</si>
  <si>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</si>
  <si>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</si>
  <si>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</si>
  <si>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</si>
  <si>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</si>
  <si>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</si>
  <si>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</si>
  <si>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</si>
  <si>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</si>
  <si>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</si>
  <si>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</si>
  <si>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</si>
  <si>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</si>
  <si>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</si>
  <si>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</si>
  <si>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</si>
  <si>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</si>
  <si>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</si>
  <si>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</si>
  <si>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</si>
  <si>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</si>
  <si>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</si>
  <si>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</si>
  <si>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</si>
  <si>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</si>
  <si>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</si>
  <si>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</si>
  <si>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</si>
  <si>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</si>
  <si>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</si>
  <si>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</si>
  <si>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</si>
  <si>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</si>
  <si>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</si>
  <si>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</si>
  <si>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</si>
  <si>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</si>
  <si>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</si>
  <si>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</si>
  <si>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</si>
  <si>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</si>
  <si>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</si>
  <si>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</si>
  <si>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</si>
  <si>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</si>
  <si>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</si>
  <si>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</si>
  <si>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</si>
  <si>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</si>
  <si>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</si>
  <si>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</si>
  <si>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</si>
  <si>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</si>
  <si>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</si>
  <si>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</si>
  <si>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</si>
  <si>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</si>
  <si>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</si>
  <si>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</si>
  <si>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</si>
  <si>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</si>
  <si>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</si>
  <si>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</si>
  <si>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</si>
  <si>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</si>
  <si>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</si>
  <si>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</si>
  <si>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</si>
  <si>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</si>
  <si>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</si>
  <si>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</si>
  <si>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</si>
  <si>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</si>
  <si>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</si>
  <si>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</si>
  <si>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</si>
  <si>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</si>
  <si>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</si>
  <si>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</si>
  <si>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</si>
  <si>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</si>
  <si>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</si>
  <si>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</si>
  <si>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</si>
  <si>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</si>
  <si>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</si>
  <si>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</si>
  <si>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</si>
  <si>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</si>
  <si>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</si>
  <si>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</si>
  <si>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</si>
  <si>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</si>
  <si>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</si>
  <si>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</si>
  <si>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</si>
  <si>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</si>
  <si>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</si>
  <si>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</si>
  <si>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</si>
  <si>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</si>
  <si>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</si>
  <si>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</si>
  <si>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</si>
  <si>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</si>
  <si>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</si>
  <si>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</si>
  <si>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</si>
  <si>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</si>
  <si>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</si>
  <si>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</si>
  <si>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</si>
  <si>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</si>
  <si>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</si>
  <si>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</si>
  <si>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</si>
  <si>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</si>
  <si>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</si>
  <si>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</si>
  <si>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</si>
  <si>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</si>
  <si>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</si>
  <si>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</si>
  <si>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</si>
  <si>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</si>
  <si>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</si>
  <si>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</si>
  <si>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</si>
  <si>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</si>
  <si>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</si>
  <si>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</si>
  <si>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</si>
  <si>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</si>
  <si>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</si>
  <si>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</si>
  <si>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</si>
  <si>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</si>
  <si>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</si>
  <si>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</si>
  <si>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</si>
  <si>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</si>
  <si>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</si>
  <si>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</si>
  <si>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</si>
  <si>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</si>
  <si>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</si>
  <si>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</si>
  <si>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</si>
  <si>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</si>
  <si>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</si>
  <si>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</si>
  <si>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</si>
  <si>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</si>
  <si>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</si>
  <si>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</si>
  <si>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</si>
  <si>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</si>
  <si>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</si>
  <si>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</si>
  <si>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</si>
  <si>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</si>
  <si>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</si>
  <si>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</si>
  <si>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</si>
  <si>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</si>
  <si>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</si>
  <si>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</si>
  <si>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</si>
  <si>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</si>
  <si>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</si>
  <si>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</si>
  <si>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</si>
  <si>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</si>
  <si>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</si>
  <si>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</si>
  <si>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</si>
  <si>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</si>
  <si>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</si>
  <si>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</si>
  <si>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</si>
  <si>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</si>
  <si>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</si>
  <si>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</si>
  <si>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</si>
  <si>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</si>
  <si>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</si>
  <si>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</si>
  <si>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</si>
  <si>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</si>
  <si>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</si>
  <si>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</si>
  <si>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</si>
  <si>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</si>
  <si>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</si>
  <si>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</si>
  <si>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</si>
  <si>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</si>
  <si>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</si>
  <si>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</si>
  <si>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</si>
  <si>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</si>
  <si>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</si>
  <si>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</si>
  <si>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</si>
  <si>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</si>
  <si>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</si>
  <si>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</si>
  <si>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</si>
  <si>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</si>
  <si>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</si>
  <si>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</si>
  <si>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</si>
  <si>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</si>
  <si>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</si>
  <si>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</si>
  <si>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</si>
  <si>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</si>
  <si>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</si>
  <si>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</si>
  <si>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</si>
  <si>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</si>
  <si>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</si>
  <si>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</si>
  <si>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</si>
  <si>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</si>
  <si>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</si>
  <si>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</si>
  <si>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</si>
  <si>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</si>
  <si>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</si>
  <si>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</si>
  <si>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</si>
  <si>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</si>
  <si>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</si>
  <si>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</si>
  <si>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</si>
  <si>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</si>
  <si>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</si>
  <si>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</si>
  <si>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</si>
  <si>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</si>
  <si>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</si>
  <si>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</si>
  <si>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</si>
  <si>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</si>
  <si>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</si>
  <si>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</si>
  <si>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</si>
  <si>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</si>
  <si>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</si>
  <si>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</si>
  <si>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</si>
  <si>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</si>
  <si>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</si>
  <si>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</si>
  <si>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</si>
  <si>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</si>
  <si>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</si>
  <si>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</si>
  <si>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</si>
  <si>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</si>
  <si>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</si>
  <si>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</si>
  <si>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</si>
  <si>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</si>
  <si>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</si>
  <si>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</si>
  <si>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</si>
  <si>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</si>
  <si>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</si>
  <si>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</si>
  <si>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</si>
  <si>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</si>
  <si>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</si>
  <si>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</si>
  <si>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</si>
  <si>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</si>
  <si>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</si>
  <si>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</si>
  <si>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</si>
  <si>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</si>
  <si>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</si>
  <si>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</si>
  <si>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</si>
  <si>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</si>
  <si>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</si>
  <si>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</si>
  <si>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</si>
  <si>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</si>
  <si>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</si>
  <si>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</si>
  <si>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</si>
  <si>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</si>
  <si>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</si>
  <si>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</si>
  <si>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</si>
  <si>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</si>
  <si>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</si>
  <si>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</si>
  <si>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</si>
  <si>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</si>
  <si>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</si>
  <si>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</si>
  <si>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</si>
  <si>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</si>
  <si>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</si>
  <si>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</si>
  <si>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</si>
  <si>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</si>
  <si>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</si>
  <si>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</si>
  <si>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</si>
  <si>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</si>
  <si>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</si>
  <si>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</si>
  <si>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</si>
  <si>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</si>
  <si>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</si>
  <si>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</si>
  <si>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</si>
  <si>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</si>
  <si>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</si>
  <si>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</si>
  <si>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</si>
  <si>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</si>
  <si>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</si>
  <si>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</si>
  <si>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</si>
  <si>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</si>
  <si>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</si>
  <si>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</si>
  <si>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</si>
  <si>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</si>
  <si>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</si>
  <si>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</si>
  <si>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</si>
  <si>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</si>
  <si>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</si>
  <si>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</si>
  <si>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</si>
  <si>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</si>
  <si>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</si>
  <si>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</si>
  <si>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</si>
  <si>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</si>
  <si>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</si>
  <si>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</si>
  <si>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</si>
  <si>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</si>
  <si>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</si>
  <si>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</si>
  <si>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</si>
  <si>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</si>
  <si>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</si>
  <si>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</si>
  <si>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</si>
  <si>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</si>
  <si>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</si>
  <si>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</si>
  <si>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</si>
  <si>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</si>
  <si>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</si>
  <si>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</si>
  <si>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</si>
  <si>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</si>
  <si>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</si>
  <si>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</si>
  <si>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</si>
  <si>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</si>
  <si>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</si>
  <si>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</si>
  <si>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</si>
  <si>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</si>
  <si>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</si>
  <si>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</si>
  <si>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</si>
  <si>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</si>
  <si>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</si>
  <si>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</si>
  <si>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</si>
  <si>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</si>
  <si>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</si>
  <si>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</si>
  <si>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</si>
  <si>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</si>
  <si>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</si>
  <si>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</si>
  <si>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</si>
  <si>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</si>
  <si>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</si>
  <si>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</si>
  <si>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</si>
  <si>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</si>
  <si>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</si>
  <si>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</si>
  <si>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</si>
  <si>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</si>
  <si>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</si>
  <si>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</si>
  <si>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</si>
  <si>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</si>
  <si>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</si>
  <si>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</si>
  <si>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</si>
  <si>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</si>
  <si>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</si>
  <si>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</si>
  <si>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</si>
  <si>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</si>
  <si>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</si>
  <si>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</si>
  <si>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</si>
  <si>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</si>
  <si>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</si>
  <si>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</si>
  <si>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</si>
  <si>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</si>
  <si>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</si>
  <si>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</si>
  <si>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</si>
  <si>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</si>
  <si>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</si>
  <si>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</si>
  <si>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</si>
  <si>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</si>
  <si>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</si>
  <si>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</si>
  <si>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</si>
  <si>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</si>
  <si>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</si>
  <si>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</si>
  <si>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</si>
  <si>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</si>
  <si>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</si>
  <si>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</si>
  <si>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</si>
  <si>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</si>
  <si>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</si>
  <si>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</si>
  <si>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</si>
  <si>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</si>
  <si>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</si>
  <si>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</si>
  <si>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</si>
  <si>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</si>
  <si>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</si>
  <si>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</si>
  <si>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</si>
  <si>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</si>
  <si>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</si>
  <si>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</si>
  <si>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</si>
  <si>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</si>
  <si>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</si>
  <si>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</si>
  <si>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</si>
  <si>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</si>
  <si>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</si>
  <si>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</si>
  <si>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</si>
  <si>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</si>
  <si>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</si>
  <si>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</si>
  <si>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</si>
  <si>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</si>
  <si>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</si>
  <si>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</si>
  <si>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</si>
  <si>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</si>
  <si>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</si>
  <si>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</si>
  <si>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</si>
  <si>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</si>
  <si>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</si>
  <si>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</si>
  <si>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</si>
  <si>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</si>
  <si>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</si>
  <si>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</si>
  <si>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</si>
  <si>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</si>
  <si>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</si>
  <si>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</si>
  <si>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</si>
  <si>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</si>
  <si>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</si>
  <si>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</si>
  <si>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</si>
  <si>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</si>
  <si>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</si>
  <si>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</si>
  <si>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</si>
  <si>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</si>
  <si>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</si>
  <si>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</si>
  <si>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</si>
  <si>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</si>
  <si>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</si>
  <si>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</si>
  <si>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</si>
  <si>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</si>
  <si>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</si>
  <si>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</si>
  <si>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</si>
  <si>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</si>
  <si>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</si>
  <si>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</si>
  <si>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</si>
  <si>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</si>
  <si>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</si>
  <si>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</si>
  <si>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</si>
  <si>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</si>
  <si>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</si>
  <si>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</si>
  <si>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</si>
  <si>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</si>
  <si>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</si>
  <si>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</si>
  <si>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</si>
  <si>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</si>
  <si>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</si>
  <si>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</si>
  <si>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</si>
  <si>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</si>
  <si>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</si>
  <si>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</si>
  <si>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</si>
  <si>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</si>
  <si>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</si>
  <si>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</si>
  <si>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</si>
  <si>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</si>
  <si>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</si>
  <si>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</si>
  <si>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</si>
  <si>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</si>
  <si>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</si>
  <si>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</si>
  <si>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</si>
  <si>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</si>
  <si>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</si>
  <si>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</si>
  <si>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</si>
  <si>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</si>
  <si>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</si>
  <si>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</si>
  <si>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</si>
  <si>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</si>
  <si>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</si>
  <si>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</si>
  <si>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</si>
  <si>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</si>
  <si>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</si>
  <si>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</si>
  <si>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</si>
  <si>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</si>
  <si>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</si>
  <si>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</si>
  <si>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</si>
  <si>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</si>
  <si>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</si>
  <si>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</si>
  <si>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</si>
  <si>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</si>
  <si>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</si>
  <si>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</si>
  <si>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</si>
  <si>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</si>
  <si>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</si>
  <si>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</si>
  <si>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</si>
  <si>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</si>
  <si>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</si>
  <si>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</si>
  <si>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</si>
  <si>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</si>
  <si>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</si>
  <si>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</si>
  <si>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</si>
  <si>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</si>
  <si>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</si>
  <si>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</si>
  <si>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</si>
  <si>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</si>
  <si>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</si>
  <si>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</si>
  <si>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</si>
  <si>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</si>
  <si>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</si>
  <si>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</si>
  <si>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</si>
  <si>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</si>
  <si>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</si>
  <si>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</si>
  <si>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</si>
  <si>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</si>
  <si>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</si>
  <si>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</si>
  <si>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</si>
  <si>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</si>
  <si>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</si>
  <si>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</si>
  <si>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</si>
  <si>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</si>
  <si>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</si>
  <si>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</si>
  <si>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</si>
  <si>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</si>
  <si>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</si>
  <si>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</si>
  <si>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</si>
  <si>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</si>
  <si>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</si>
  <si>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</si>
  <si>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</si>
  <si>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</si>
  <si>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</si>
  <si>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</si>
  <si>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</si>
  <si>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</si>
  <si>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</si>
  <si>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</si>
  <si>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</si>
  <si>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</si>
  <si>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</si>
  <si>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</si>
  <si>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</si>
  <si>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</si>
  <si>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</si>
  <si>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</si>
  <si>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</si>
  <si>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</si>
  <si>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</si>
  <si>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</si>
  <si>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</si>
  <si>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</si>
  <si>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</si>
  <si>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</si>
  <si>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</si>
  <si>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</si>
  <si>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</si>
  <si>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</si>
  <si>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</si>
  <si>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</si>
  <si>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</si>
  <si>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</si>
  <si>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</si>
  <si>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</si>
  <si>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</si>
  <si>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</si>
  <si>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</si>
  <si>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</si>
  <si>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</si>
  <si>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</si>
  <si>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</si>
  <si>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</si>
  <si>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</si>
  <si>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</si>
  <si>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</si>
  <si>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</si>
  <si>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</si>
  <si>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</si>
  <si>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</si>
  <si>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</si>
  <si>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</si>
  <si>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</si>
  <si>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</si>
  <si>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</si>
  <si>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</si>
  <si>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</si>
  <si>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</si>
  <si>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</si>
  <si>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</si>
  <si>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</si>
  <si>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</si>
  <si>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</si>
  <si>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</si>
  <si>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</si>
  <si>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</si>
  <si>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</si>
  <si>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</si>
  <si>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</si>
  <si>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</si>
  <si>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</si>
  <si>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</si>
  <si>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</si>
  <si>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</si>
  <si>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</si>
  <si>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</si>
  <si>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</si>
  <si>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</si>
  <si>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</si>
  <si>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</si>
  <si>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</si>
  <si>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</si>
  <si>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</si>
  <si>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</si>
  <si>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</si>
  <si>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</si>
  <si>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</si>
  <si>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</si>
  <si>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</si>
  <si>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</si>
  <si>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</si>
  <si>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</si>
  <si>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</si>
  <si>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</si>
  <si>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</si>
  <si>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</si>
  <si>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</si>
  <si>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</si>
  <si>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</si>
  <si>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</si>
  <si>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</si>
  <si>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</si>
  <si>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</si>
  <si>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</si>
  <si>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</si>
  <si>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</si>
  <si>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</si>
  <si>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</si>
  <si>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</si>
  <si>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</si>
  <si>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</si>
  <si>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</si>
  <si>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</si>
  <si>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</si>
  <si>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</si>
  <si>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</si>
  <si>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</si>
  <si>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</si>
  <si>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</si>
  <si>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</si>
  <si>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</si>
  <si>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</si>
  <si>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</si>
  <si>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</si>
  <si>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</si>
  <si>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</si>
  <si>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</si>
  <si>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</si>
  <si>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</si>
  <si>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</si>
  <si>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</si>
  <si>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</si>
  <si>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</si>
  <si>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</si>
  <si>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</si>
  <si>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</si>
  <si>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</si>
  <si>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</si>
  <si>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</si>
  <si>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</si>
  <si>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</si>
  <si>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</si>
  <si>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</si>
  <si>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</si>
  <si>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</si>
  <si>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</si>
  <si>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</si>
  <si>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</si>
  <si>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</si>
  <si>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</si>
  <si>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</si>
  <si>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</si>
  <si>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</si>
  <si>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</si>
  <si>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</si>
  <si>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</si>
  <si>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</si>
  <si>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</si>
  <si>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</si>
  <si>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</si>
  <si>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</si>
  <si>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</si>
  <si>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</si>
  <si>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</si>
  <si>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</si>
  <si>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</si>
  <si>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</si>
  <si>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</si>
  <si>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</si>
  <si>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</si>
  <si>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</si>
  <si>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</si>
  <si>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</si>
  <si>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</si>
  <si>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</si>
  <si>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</si>
  <si>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</si>
  <si>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</si>
  <si>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</si>
  <si>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</si>
  <si>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</si>
  <si>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</si>
  <si>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</si>
  <si>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</si>
  <si>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</si>
  <si>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</si>
  <si>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</si>
  <si>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</si>
  <si>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</si>
  <si>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</si>
  <si>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</si>
  <si>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</si>
  <si>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</si>
  <si>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</si>
  <si>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</si>
  <si>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</si>
  <si>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</si>
  <si>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</si>
  <si>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</si>
  <si>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</si>
  <si>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</si>
  <si>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</si>
  <si>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</si>
  <si>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</si>
  <si>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</si>
  <si>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</si>
  <si>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</si>
  <si>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</si>
  <si>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</si>
  <si>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</si>
  <si>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</si>
  <si>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</si>
  <si>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</si>
  <si>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</si>
  <si>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</si>
  <si>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</si>
  <si>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</si>
  <si>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</si>
  <si>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</si>
  <si>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</si>
  <si>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</si>
  <si>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</si>
  <si>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</si>
  <si>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</si>
  <si>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</si>
  <si>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</si>
  <si>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</si>
  <si>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</si>
  <si>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</si>
  <si>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</si>
  <si>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</si>
  <si>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</si>
  <si>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</si>
  <si>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</si>
  <si>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</si>
  <si>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</si>
  <si>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</si>
  <si>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</si>
  <si>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</si>
  <si>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</si>
  <si>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</si>
  <si>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</si>
  <si>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</si>
  <si>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</si>
  <si>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</si>
  <si>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</si>
  <si>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</si>
  <si>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</si>
  <si>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</si>
  <si>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</si>
  <si>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</si>
  <si>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</si>
  <si>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</si>
  <si>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</si>
  <si>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</si>
  <si>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</si>
  <si>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</si>
  <si>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</si>
  <si>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</si>
  <si>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</si>
  <si>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</si>
  <si>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</si>
  <si>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</si>
  <si>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</si>
  <si>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</si>
  <si>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</si>
  <si>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</si>
  <si>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</si>
  <si>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</si>
  <si>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</si>
  <si>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</si>
  <si>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</si>
  <si>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</si>
  <si>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</si>
  <si>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</si>
  <si>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</si>
  <si>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</si>
  <si>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</si>
  <si>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</si>
  <si>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</si>
  <si>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</si>
  <si>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</si>
  <si>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</si>
  <si>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</si>
  <si>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</si>
  <si>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</si>
  <si>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</si>
  <si>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</si>
  <si>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</si>
  <si>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</si>
  <si>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</si>
  <si>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</si>
  <si>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</si>
  <si>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</si>
  <si>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</si>
  <si>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</si>
  <si>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</si>
  <si>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</si>
  <si>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</si>
  <si>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</si>
  <si>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</si>
  <si>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</si>
  <si>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</si>
  <si>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</si>
  <si>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</si>
  <si>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</si>
  <si>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</si>
  <si>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</si>
  <si>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</si>
  <si>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</si>
  <si>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</si>
  <si>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</si>
  <si>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</si>
  <si>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</si>
  <si>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</si>
  <si>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</si>
  <si>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</si>
  <si>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</si>
  <si>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</si>
  <si>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</si>
  <si>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</si>
  <si>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</si>
  <si>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</si>
  <si>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</si>
  <si>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</si>
  <si>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</si>
  <si>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</si>
  <si>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</si>
  <si>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</si>
  <si>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</si>
  <si>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</si>
  <si>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</si>
  <si>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</si>
  <si>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</si>
  <si>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</si>
  <si>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</si>
  <si>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</si>
  <si>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</si>
  <si>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</si>
  <si>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</si>
  <si>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</si>
  <si>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</si>
  <si>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</si>
  <si>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</si>
  <si>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</si>
  <si>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</si>
  <si>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</si>
  <si>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</si>
  <si>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</si>
  <si>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</si>
  <si>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</si>
  <si>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</si>
  <si>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</si>
  <si>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</si>
  <si>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</si>
  <si>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</si>
  <si>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</si>
  <si>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</si>
  <si>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</si>
  <si>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</si>
  <si>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</si>
  <si>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</si>
  <si>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</si>
  <si>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</si>
  <si>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</si>
  <si>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</si>
  <si>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</si>
  <si>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</si>
  <si>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</si>
  <si>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</si>
  <si>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</si>
  <si>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</si>
  <si>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</si>
  <si>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</si>
  <si>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</si>
  <si>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</si>
  <si>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</si>
  <si>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</si>
  <si>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</si>
  <si>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</si>
  <si>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</si>
  <si>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</si>
  <si>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</si>
  <si>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</si>
  <si>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</si>
  <si>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</si>
  <si>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</si>
  <si>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</si>
  <si>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</si>
  <si>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</si>
  <si>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</si>
  <si>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</si>
  <si>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</si>
  <si>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</si>
  <si>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</si>
  <si>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</si>
  <si>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</si>
  <si>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</si>
  <si>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</si>
  <si>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</si>
  <si>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</si>
  <si>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</si>
  <si>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</si>
  <si>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</si>
  <si>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</si>
  <si>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</si>
  <si>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</si>
  <si>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</si>
  <si>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</si>
  <si>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</si>
  <si>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</si>
  <si>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</si>
  <si>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</si>
  <si>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</si>
  <si>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</si>
  <si>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</si>
  <si>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</si>
  <si>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</si>
  <si>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</si>
  <si>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</si>
  <si>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</si>
  <si>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</si>
  <si>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</si>
  <si>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</si>
  <si>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</si>
  <si>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</si>
  <si>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</si>
  <si>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</si>
  <si>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</si>
  <si>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</si>
  <si>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</si>
  <si>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</si>
  <si>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</si>
  <si>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</si>
  <si>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</si>
  <si>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</si>
  <si>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</si>
  <si>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</si>
  <si>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</si>
  <si>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</si>
  <si>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</si>
  <si>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</si>
  <si>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</si>
  <si>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</si>
  <si>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</si>
  <si>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</si>
  <si>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</si>
  <si>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</si>
  <si>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</si>
  <si>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</si>
  <si>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</si>
  <si>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</si>
  <si>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</si>
  <si>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</si>
  <si>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</si>
  <si>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</si>
  <si>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</si>
  <si>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</si>
  <si>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</si>
  <si>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</si>
  <si>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</si>
  <si>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</si>
  <si>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</si>
  <si>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</si>
  <si>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</si>
  <si>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</si>
  <si>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</si>
  <si>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</si>
  <si>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</si>
  <si>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</si>
  <si>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</si>
  <si>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</si>
  <si>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</si>
  <si>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</si>
  <si>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</si>
  <si>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</si>
  <si>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</si>
  <si>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</si>
  <si>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</si>
  <si>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</si>
  <si>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</si>
  <si>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</si>
  <si>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</si>
  <si>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</si>
  <si>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</si>
  <si>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</si>
  <si>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</si>
  <si>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</si>
  <si>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</si>
  <si>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</si>
  <si>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</si>
  <si>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</si>
  <si>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</si>
  <si>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</si>
  <si>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</si>
  <si>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</si>
  <si>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</si>
  <si>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</si>
  <si>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</si>
  <si>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</si>
  <si>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</si>
  <si>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</si>
  <si>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</si>
  <si>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</si>
  <si>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</si>
  <si>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</si>
  <si>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</si>
  <si>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</si>
  <si>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</si>
  <si>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</si>
  <si>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</si>
  <si>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</si>
  <si>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</si>
  <si>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</si>
  <si>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</si>
  <si>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</si>
  <si>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</si>
  <si>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</si>
  <si>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</si>
  <si>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</si>
  <si>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</si>
  <si>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</si>
  <si>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</si>
  <si>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</si>
  <si>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</si>
  <si>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</si>
  <si>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</si>
  <si>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</si>
  <si>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</si>
  <si>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</si>
  <si>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</si>
  <si>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</si>
  <si>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</si>
  <si>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</si>
  <si>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</si>
  <si>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</si>
  <si>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</si>
  <si>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</si>
  <si>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</si>
  <si>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</si>
  <si>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</si>
  <si>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</si>
  <si>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</si>
  <si>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</si>
  <si>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</si>
  <si>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</si>
  <si>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</si>
  <si>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</si>
  <si>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</si>
  <si>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</si>
  <si>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</si>
  <si>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</si>
  <si>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</si>
  <si>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</si>
  <si>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</si>
  <si>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</si>
  <si>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</si>
  <si>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</si>
  <si>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</si>
  <si>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</si>
  <si>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</si>
  <si>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</si>
  <si>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</si>
  <si>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</si>
  <si>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</si>
  <si>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</si>
  <si>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</si>
  <si>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</si>
  <si>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</si>
  <si>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</si>
  <si>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</si>
  <si>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</si>
  <si>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</si>
  <si>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</si>
  <si>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</si>
  <si>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</si>
  <si>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</si>
  <si>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</si>
  <si>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</si>
  <si>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</si>
  <si>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</si>
  <si>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</si>
  <si>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</si>
  <si>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</si>
  <si>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</si>
  <si>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</si>
  <si>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</si>
  <si>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</si>
  <si>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</si>
  <si>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</si>
  <si>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</si>
  <si>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</si>
  <si>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</si>
  <si>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</si>
  <si>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</si>
  <si>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</si>
  <si>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</si>
  <si>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</si>
  <si>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</si>
  <si>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</si>
  <si>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</si>
  <si>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</si>
  <si>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</si>
  <si>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</si>
  <si>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</si>
  <si>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</si>
  <si>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</si>
  <si>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</si>
  <si>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</si>
  <si>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</si>
  <si>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</si>
  <si>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</si>
  <si>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</si>
  <si>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</si>
  <si>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</si>
  <si>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</si>
  <si>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</si>
  <si>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</si>
  <si>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</si>
  <si>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</si>
  <si>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</si>
  <si>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</si>
  <si>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</si>
  <si>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</si>
  <si>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</si>
  <si>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</si>
  <si>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</si>
  <si>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</si>
  <si>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</si>
  <si>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</si>
  <si>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</si>
  <si>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</si>
  <si>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</si>
  <si>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</si>
  <si>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</si>
  <si>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</si>
  <si>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</si>
  <si>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</si>
  <si>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</si>
  <si>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</si>
  <si>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</si>
  <si>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</si>
  <si>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</si>
  <si>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</si>
  <si>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</si>
  <si>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</si>
  <si>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</si>
  <si>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</si>
  <si>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</si>
  <si>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</si>
  <si>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</si>
  <si>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</si>
  <si>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</si>
  <si>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</si>
  <si>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</si>
  <si>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</si>
  <si>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</si>
  <si>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</si>
  <si>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</si>
  <si>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</si>
  <si>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</si>
  <si>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</si>
  <si>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</si>
  <si>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</si>
  <si>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</si>
  <si>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</si>
  <si>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</si>
  <si>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</si>
  <si>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</si>
  <si>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</si>
  <si>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</si>
  <si>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</si>
  <si>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</si>
  <si>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</si>
  <si>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</si>
  <si>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</si>
  <si>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</si>
  <si>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</si>
  <si>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</si>
  <si>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</si>
  <si>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</si>
  <si>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</si>
  <si>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</si>
  <si>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</si>
  <si>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</si>
  <si>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</si>
  <si>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</si>
  <si>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</si>
  <si>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</si>
  <si>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</si>
  <si>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</si>
  <si>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</si>
  <si>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</si>
  <si>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</si>
  <si>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</si>
  <si>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</si>
  <si>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</si>
  <si>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</si>
  <si>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</si>
  <si>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</si>
  <si>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</si>
  <si>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</si>
  <si>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</si>
  <si>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</si>
  <si>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</si>
  <si>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</si>
  <si>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</si>
  <si>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</si>
  <si>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</si>
  <si>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</si>
  <si>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</si>
  <si>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</si>
  <si>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</si>
  <si>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</si>
  <si>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</si>
  <si>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</si>
  <si>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</si>
  <si>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</si>
  <si>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</si>
  <si>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</si>
  <si>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</si>
  <si>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</si>
  <si>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</si>
  <si>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</si>
  <si>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</si>
  <si>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</si>
  <si>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</si>
  <si>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</si>
  <si>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</si>
  <si>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</si>
  <si>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</si>
  <si>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</si>
  <si>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</si>
  <si>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</si>
  <si>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</si>
  <si>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</si>
  <si>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</si>
  <si>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</si>
  <si>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</si>
  <si>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</si>
  <si>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</si>
  <si>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</si>
  <si>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</si>
  <si>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</si>
  <si>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</si>
  <si>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</si>
  <si>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</si>
  <si>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</si>
  <si>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</si>
  <si>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</si>
  <si>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</si>
  <si>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</si>
  <si>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</si>
  <si>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</si>
  <si>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</si>
  <si>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</si>
  <si>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</si>
  <si>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</si>
  <si>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</si>
  <si>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</si>
  <si>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</si>
  <si>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</si>
  <si>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</si>
  <si>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</si>
  <si>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</si>
  <si>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</si>
  <si>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</si>
  <si>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</si>
  <si>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</si>
  <si>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</si>
  <si>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</si>
  <si>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</si>
  <si>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</si>
  <si>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</si>
  <si>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</si>
  <si>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</si>
  <si>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</si>
  <si>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</si>
  <si>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</si>
  <si>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</si>
  <si>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</si>
  <si>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</si>
  <si>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</si>
  <si>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</si>
  <si>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</si>
  <si>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</si>
  <si>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</si>
  <si>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</si>
  <si>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</si>
  <si>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</si>
  <si>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</si>
  <si>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</si>
  <si>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</si>
  <si>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</si>
  <si>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</si>
  <si>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</si>
  <si>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</si>
  <si>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</si>
  <si>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</si>
  <si>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</si>
  <si>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</si>
  <si>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</si>
  <si>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</si>
  <si>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</si>
  <si>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</si>
  <si>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</si>
  <si>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</si>
  <si>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</si>
  <si>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</si>
  <si>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</si>
  <si>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</si>
  <si>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</si>
  <si>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</si>
  <si>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</si>
  <si>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</si>
  <si>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</si>
  <si>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</si>
  <si>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</si>
  <si>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</si>
  <si>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</si>
  <si>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</si>
  <si>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</si>
  <si>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</si>
  <si>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</si>
  <si>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</si>
  <si>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</si>
  <si>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</si>
  <si>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</si>
  <si>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</si>
  <si>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</si>
  <si>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</si>
  <si>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</si>
  <si>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</si>
  <si>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</si>
  <si>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</si>
  <si>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</si>
  <si>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</si>
  <si>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</si>
  <si>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</si>
  <si>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</si>
  <si>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</si>
  <si>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</si>
  <si>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</si>
  <si>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</si>
  <si>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</si>
  <si>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</si>
  <si>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</si>
  <si>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</si>
  <si>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</si>
  <si>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</si>
  <si>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</si>
  <si>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</si>
  <si>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</si>
  <si>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</si>
  <si>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</si>
  <si>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</si>
  <si>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</si>
  <si>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</si>
  <si>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</si>
  <si>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</si>
  <si>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</si>
  <si>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</si>
  <si>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</si>
  <si>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</si>
  <si>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</si>
  <si>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</si>
  <si>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</si>
  <si>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</si>
  <si>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</si>
  <si>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</si>
  <si>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</si>
  <si>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</si>
  <si>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</si>
  <si>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</si>
  <si>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</si>
  <si>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</si>
  <si>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</si>
  <si>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</si>
  <si>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</si>
  <si>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</si>
  <si>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</si>
  <si>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</si>
  <si>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</si>
  <si>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</si>
  <si>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</si>
  <si>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</si>
  <si>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</si>
  <si>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</si>
  <si>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</si>
  <si>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</si>
  <si>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</si>
  <si>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</si>
  <si>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</si>
  <si>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</si>
  <si>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</si>
  <si>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</si>
  <si>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</si>
  <si>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</si>
  <si>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</si>
  <si>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</si>
  <si>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</si>
  <si>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</si>
  <si>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</si>
  <si>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</si>
  <si>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</si>
  <si>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</si>
  <si>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</si>
  <si>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</si>
  <si>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</si>
  <si>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</si>
  <si>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</si>
  <si>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</si>
  <si>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</si>
  <si>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</si>
  <si>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</si>
  <si>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</si>
  <si>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</si>
  <si>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</si>
  <si>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</si>
  <si>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</si>
  <si>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</si>
  <si>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</si>
  <si>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</si>
  <si>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</si>
  <si>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</si>
  <si>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</si>
  <si>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</si>
  <si>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</si>
  <si>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</si>
  <si>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</si>
  <si>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</si>
  <si>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</si>
  <si>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</si>
  <si>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</si>
  <si>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</si>
  <si>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</si>
  <si>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</si>
  <si>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</si>
  <si>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</si>
  <si>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</si>
  <si>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</si>
  <si>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</si>
  <si>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</si>
  <si>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</si>
  <si>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</si>
  <si>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</si>
  <si>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</si>
  <si>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</si>
  <si>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</si>
  <si>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</si>
  <si>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</si>
  <si>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</si>
  <si>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</si>
  <si>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</si>
  <si>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</si>
  <si>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</si>
  <si>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</si>
  <si>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</si>
  <si>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</si>
  <si>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</si>
  <si>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</si>
  <si>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</si>
  <si>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</si>
  <si>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</si>
  <si>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</si>
  <si>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</si>
  <si>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</si>
  <si>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</si>
  <si>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</si>
  <si>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</si>
  <si>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</si>
  <si>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</si>
  <si>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</si>
  <si>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</si>
  <si>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</si>
  <si>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</si>
  <si>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</si>
  <si>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</si>
  <si>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</si>
  <si>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</si>
  <si>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</si>
  <si>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</si>
  <si>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</si>
  <si>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</si>
  <si>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</si>
  <si>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</si>
  <si>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</si>
  <si>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</si>
  <si>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</si>
  <si>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</si>
  <si>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</si>
  <si>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</si>
  <si>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</si>
  <si>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</si>
  <si>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</si>
  <si>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</si>
  <si>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</si>
  <si>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</si>
  <si>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</si>
  <si>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</si>
  <si>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</si>
  <si>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</si>
  <si>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</si>
  <si>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</si>
  <si>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</si>
  <si>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</si>
  <si>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</si>
  <si>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</si>
  <si>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</si>
  <si>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</si>
  <si>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</si>
  <si>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</si>
  <si>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</si>
  <si>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</si>
  <si>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</si>
  <si>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</si>
  <si>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</si>
  <si>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</si>
  <si>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</si>
  <si>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</si>
  <si>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</si>
  <si>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</si>
  <si>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</si>
  <si>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</si>
  <si>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</si>
  <si>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</si>
  <si>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</si>
  <si>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</si>
  <si>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</si>
  <si>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</si>
  <si>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</si>
  <si>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</si>
  <si>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</si>
  <si>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</si>
  <si>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</si>
  <si>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</si>
  <si>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</si>
  <si>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</si>
  <si>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</si>
  <si>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</si>
  <si>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</si>
  <si>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</si>
  <si>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</si>
  <si>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</si>
  <si>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</si>
  <si>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</si>
  <si>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</si>
  <si>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</si>
  <si>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</si>
  <si>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</si>
  <si>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</si>
  <si>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</si>
  <si>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</si>
  <si>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</si>
  <si>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</si>
  <si>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</si>
  <si>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</si>
  <si>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</si>
  <si>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</si>
  <si>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</si>
  <si>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</si>
  <si>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</si>
  <si>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</si>
  <si>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</si>
  <si>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</si>
  <si>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</si>
  <si>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</si>
  <si>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</si>
  <si>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</si>
  <si>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</si>
  <si>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</si>
  <si>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</si>
  <si>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</si>
  <si>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</si>
  <si>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</si>
  <si>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</si>
  <si>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</si>
  <si>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</si>
  <si>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</si>
  <si>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</si>
  <si>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</si>
  <si>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</si>
  <si>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</si>
  <si>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</si>
  <si>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</si>
  <si>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</si>
  <si>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</si>
  <si>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</si>
  <si>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</si>
  <si>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</si>
  <si>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</si>
  <si>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</si>
  <si>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</si>
  <si>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</si>
  <si>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</si>
  <si>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</si>
  <si>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</si>
  <si>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</si>
  <si>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</si>
  <si>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</si>
  <si>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</si>
  <si>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</si>
  <si>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</si>
  <si>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</si>
  <si>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</si>
  <si>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</si>
  <si>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</si>
  <si>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</si>
  <si>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</si>
  <si>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</si>
  <si>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</si>
  <si>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</si>
  <si>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</si>
  <si>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</si>
  <si>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</si>
  <si>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</si>
  <si>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</si>
  <si>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</si>
  <si>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</si>
  <si>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</si>
  <si>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</si>
  <si>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</si>
  <si>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</si>
  <si>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</si>
  <si>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</si>
  <si>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</si>
  <si>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</si>
  <si>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</si>
  <si>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</si>
  <si>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</si>
  <si>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</si>
  <si>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</si>
  <si>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</si>
  <si>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</si>
  <si>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</si>
  <si>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</si>
  <si>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</si>
  <si>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</si>
  <si>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</si>
  <si>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</si>
  <si>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</si>
  <si>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</si>
  <si>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</si>
  <si>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</si>
  <si>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</si>
  <si>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</si>
  <si>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</si>
  <si>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</si>
  <si>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</si>
  <si>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</si>
  <si>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</si>
  <si>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</si>
  <si>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</si>
  <si>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</si>
  <si>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</si>
  <si>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</si>
  <si>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</si>
  <si>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</si>
  <si>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</si>
  <si>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</si>
  <si>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</si>
  <si>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</si>
  <si>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</si>
  <si>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</si>
  <si>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</si>
  <si>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</si>
  <si>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</si>
  <si>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</si>
  <si>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</si>
  <si>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</si>
  <si>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</si>
  <si>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</si>
  <si>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</si>
  <si>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</si>
  <si>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</si>
  <si>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</si>
  <si>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</si>
  <si>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</si>
  <si>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</si>
  <si>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</si>
  <si>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</si>
  <si>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</si>
  <si>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</si>
  <si>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</si>
  <si>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</si>
  <si>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</si>
  <si>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</si>
  <si>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</si>
  <si>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</si>
  <si>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</si>
  <si>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</si>
  <si>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</si>
  <si>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</si>
  <si>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</si>
  <si>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</si>
  <si>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</si>
  <si>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</si>
  <si>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</si>
  <si>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</si>
  <si>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</si>
  <si>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</si>
  <si>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</si>
  <si>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</si>
  <si>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</si>
  <si>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</si>
  <si>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</si>
  <si>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</si>
  <si>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</si>
  <si>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</si>
  <si>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</si>
  <si>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</si>
  <si>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</si>
  <si>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</si>
  <si>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</si>
  <si>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</si>
  <si>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</si>
  <si>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</si>
  <si>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</si>
  <si>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</si>
  <si>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</si>
  <si>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</si>
  <si>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</si>
  <si>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</si>
  <si>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</si>
  <si>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</si>
  <si>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</si>
  <si>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</si>
  <si>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</si>
  <si>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</si>
  <si>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</si>
  <si>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</si>
  <si>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</si>
  <si>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</si>
  <si>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</si>
  <si>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</si>
  <si>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</si>
  <si>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</si>
  <si>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</si>
  <si>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</si>
  <si>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</si>
  <si>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</si>
  <si>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</si>
  <si>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</si>
  <si>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</si>
  <si>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</si>
  <si>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</si>
  <si>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</si>
  <si>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</si>
  <si>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</si>
  <si>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</si>
  <si>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</si>
  <si>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</si>
  <si>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</si>
  <si>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</si>
  <si>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</si>
  <si>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</si>
  <si>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</si>
  <si>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</si>
  <si>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</si>
  <si>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</si>
  <si>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</si>
  <si>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</si>
  <si>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</si>
  <si>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</si>
  <si>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</si>
  <si>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</si>
  <si>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</si>
  <si>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</si>
  <si>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</si>
  <si>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</si>
  <si>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</si>
  <si>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</si>
  <si>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</si>
  <si>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</si>
  <si>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</si>
  <si>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</si>
  <si>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</si>
  <si>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</si>
  <si>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</si>
  <si>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</si>
  <si>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</si>
  <si>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</si>
  <si>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</si>
  <si>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</si>
  <si>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</si>
  <si>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</si>
  <si>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</si>
  <si>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</si>
  <si>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</si>
  <si>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</si>
  <si>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</si>
  <si>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</si>
  <si>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</si>
  <si>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</si>
  <si>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</si>
  <si>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</si>
  <si>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</si>
  <si>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</si>
  <si>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</si>
  <si>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</si>
  <si>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</si>
  <si>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</si>
  <si>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</si>
  <si>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</si>
  <si>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</si>
  <si>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</si>
  <si>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</si>
  <si>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</si>
  <si>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</si>
  <si>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</si>
  <si>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</si>
  <si>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</si>
  <si>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</si>
  <si>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</si>
  <si>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</si>
  <si>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</si>
  <si>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</si>
  <si>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</si>
  <si>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</si>
  <si>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</si>
  <si>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</si>
  <si>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</si>
  <si>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</si>
  <si>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</si>
  <si>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</si>
  <si>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</si>
  <si>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</si>
  <si>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</si>
  <si>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</si>
  <si>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</si>
  <si>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</si>
  <si>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</si>
  <si>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</si>
  <si>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</si>
  <si>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</si>
  <si>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</si>
  <si>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</si>
  <si>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</si>
  <si>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</si>
  <si>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</si>
  <si>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</si>
  <si>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</si>
  <si>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</si>
  <si>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</si>
  <si>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</si>
  <si>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</si>
  <si>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</si>
  <si>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</si>
  <si>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</si>
  <si>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</si>
  <si>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</si>
  <si>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</si>
  <si>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</si>
  <si>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</si>
  <si>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</si>
  <si>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</si>
  <si>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</si>
  <si>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</si>
  <si>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</si>
  <si>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</si>
  <si>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</si>
  <si>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</si>
  <si>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</si>
  <si>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</si>
  <si>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</si>
  <si>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</si>
  <si>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</si>
  <si>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</si>
  <si>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</si>
  <si>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</si>
  <si>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</si>
  <si>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</si>
  <si>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</si>
  <si>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</si>
  <si>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</si>
  <si>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</si>
  <si>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</si>
  <si>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</si>
  <si>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</si>
  <si>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</si>
  <si>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</si>
  <si>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</si>
  <si>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</si>
  <si>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</si>
  <si>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</si>
  <si>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</si>
  <si>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</si>
  <si>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</si>
  <si>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</si>
  <si>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</si>
  <si>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</si>
  <si>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</si>
  <si>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</si>
  <si>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</si>
  <si>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</si>
  <si>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</si>
  <si>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</si>
  <si>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</si>
  <si>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</si>
  <si>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</si>
  <si>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</si>
  <si>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</si>
  <si>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</si>
  <si>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</si>
  <si>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</si>
  <si>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</si>
  <si>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</si>
  <si>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</si>
  <si>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</si>
  <si>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</si>
  <si>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</si>
  <si>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</si>
  <si>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</si>
  <si>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</si>
  <si>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</si>
  <si>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</si>
  <si>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</si>
  <si>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</si>
  <si>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</si>
  <si>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</si>
  <si>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</si>
  <si>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</si>
  <si>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</si>
  <si>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</si>
  <si>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</si>
  <si>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</si>
  <si>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</si>
  <si>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</si>
  <si>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</si>
  <si>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</si>
  <si>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</si>
  <si>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</si>
  <si>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</si>
  <si>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</si>
  <si>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</si>
  <si>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</si>
  <si>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</si>
  <si>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</si>
  <si>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</si>
  <si>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</si>
  <si>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</si>
  <si>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</si>
  <si>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</si>
  <si>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</si>
  <si>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</si>
  <si>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</si>
  <si>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</si>
  <si>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</si>
  <si>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</si>
  <si>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</si>
  <si>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</si>
  <si>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</si>
  <si>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</si>
  <si>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</si>
  <si>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</si>
  <si>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</si>
  <si>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</si>
  <si>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</si>
  <si>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</si>
  <si>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</si>
  <si>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</si>
  <si>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</si>
  <si>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</si>
  <si>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</si>
  <si>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</si>
  <si>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</si>
  <si>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</si>
  <si>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</si>
  <si>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</si>
  <si>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</si>
  <si>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</si>
  <si>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</si>
  <si>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</si>
  <si>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</si>
  <si>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</si>
  <si>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</si>
  <si>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</si>
  <si>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</si>
  <si>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</si>
  <si>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</si>
  <si>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</si>
  <si>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</si>
  <si>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</si>
  <si>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</si>
  <si>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</si>
  <si>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</si>
  <si>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</si>
  <si>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</si>
  <si>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</si>
  <si>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</si>
  <si>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</si>
  <si>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</si>
  <si>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</si>
  <si>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</si>
  <si>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</si>
  <si>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</si>
  <si>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</si>
  <si>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</si>
  <si>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</si>
  <si>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</si>
  <si>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</si>
  <si>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</si>
  <si>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</si>
  <si>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</si>
  <si>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</si>
  <si>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</si>
  <si>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</si>
  <si>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</si>
  <si>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</si>
  <si>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</si>
  <si>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</si>
  <si>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</si>
  <si>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</si>
  <si>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</si>
  <si>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</si>
  <si>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</si>
  <si>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</si>
  <si>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</si>
  <si>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</si>
  <si>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</si>
  <si>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</si>
  <si>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</si>
  <si>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</si>
  <si>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</si>
  <si>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</si>
  <si>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</si>
  <si>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</si>
  <si>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</si>
  <si>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</si>
  <si>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</si>
  <si>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</si>
  <si>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</si>
  <si>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</si>
  <si>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</si>
  <si>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</si>
  <si>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</si>
  <si>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</si>
  <si>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</si>
  <si>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</si>
  <si>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</si>
  <si>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</si>
  <si>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</si>
  <si>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</si>
  <si>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</si>
  <si>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</si>
  <si>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</si>
  <si>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</si>
  <si>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</si>
  <si>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</si>
  <si>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</si>
  <si>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</si>
  <si>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</si>
  <si>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</si>
  <si>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</si>
  <si>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</si>
  <si>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</si>
  <si>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</si>
  <si>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</si>
  <si>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</si>
  <si>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</si>
  <si>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</si>
  <si>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</si>
  <si>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</si>
  <si>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</si>
  <si>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</si>
  <si>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</si>
  <si>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</si>
  <si>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</si>
  <si>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</si>
  <si>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</si>
  <si>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</si>
  <si>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</si>
  <si>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</si>
  <si>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</si>
  <si>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</si>
  <si>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</si>
  <si>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</si>
  <si>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</si>
  <si>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</si>
  <si>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</si>
  <si>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</si>
  <si>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</si>
  <si>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</si>
  <si>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</si>
  <si>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</si>
  <si>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</si>
  <si>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</si>
  <si>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</si>
  <si>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</si>
  <si>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</si>
  <si>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</si>
  <si>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</si>
  <si>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</si>
  <si>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</si>
  <si>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</si>
  <si>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</si>
  <si>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</si>
  <si>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</si>
  <si>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</si>
  <si>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</si>
  <si>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</si>
  <si>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</si>
  <si>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</si>
  <si>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</si>
  <si>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</si>
  <si>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</si>
  <si>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</si>
  <si>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</si>
  <si>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</si>
  <si>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</si>
  <si>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</si>
  <si>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</si>
  <si>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</si>
  <si>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</si>
  <si>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</si>
  <si>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</si>
  <si>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</si>
  <si>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</si>
  <si>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</si>
  <si>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</si>
  <si>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</si>
  <si>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</si>
  <si>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</si>
  <si>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</si>
  <si>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</si>
  <si>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</si>
  <si>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</si>
  <si>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</si>
  <si>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</si>
  <si>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</si>
  <si>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</si>
  <si>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</si>
  <si>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</si>
  <si>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</si>
  <si>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</si>
  <si>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</si>
  <si>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</si>
  <si>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</si>
  <si>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</si>
  <si>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</si>
  <si>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</si>
  <si>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</si>
  <si>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</si>
  <si>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</si>
  <si>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</si>
  <si>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</si>
  <si>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</si>
  <si>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</si>
  <si>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</si>
  <si>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</si>
  <si>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</si>
  <si>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</si>
  <si>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</si>
  <si>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</si>
  <si>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</si>
  <si>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</si>
  <si>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</si>
  <si>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</si>
  <si>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</si>
  <si>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</si>
  <si>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</si>
  <si>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</si>
  <si>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</si>
  <si>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</si>
  <si>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</si>
  <si>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</si>
  <si>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</si>
  <si>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</si>
  <si>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</si>
  <si>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</si>
  <si>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</si>
  <si>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</si>
  <si>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</si>
  <si>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</si>
  <si>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</si>
  <si>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</si>
  <si>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</si>
  <si>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</si>
  <si>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</si>
  <si>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</si>
  <si>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</si>
  <si>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</si>
  <si>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</si>
  <si>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</si>
  <si>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</si>
  <si>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</si>
  <si>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</si>
  <si>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</si>
  <si>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</si>
  <si>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</si>
  <si>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</si>
  <si>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</si>
  <si>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</si>
  <si>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</si>
  <si>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</si>
  <si>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</si>
  <si>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</si>
  <si>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</si>
  <si>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</si>
  <si>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</si>
  <si>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</si>
  <si>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</si>
  <si>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</si>
  <si>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</si>
  <si>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</si>
  <si>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</si>
  <si>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</si>
  <si>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</si>
  <si>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</si>
  <si>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</si>
  <si>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</si>
  <si>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</si>
  <si>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</si>
  <si>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</si>
  <si>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</si>
  <si>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</si>
  <si>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</si>
  <si>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</si>
  <si>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</si>
  <si>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</si>
  <si>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</si>
  <si>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</si>
  <si>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</si>
  <si>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</si>
  <si>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</si>
  <si>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</si>
  <si>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</si>
  <si>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</si>
  <si>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</si>
  <si>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</si>
  <si>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</si>
  <si>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</si>
  <si>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</si>
  <si>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</si>
  <si>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</si>
  <si>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</si>
  <si>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</si>
  <si>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</si>
  <si>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</si>
  <si>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</si>
  <si>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</si>
  <si>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</si>
  <si>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</si>
  <si>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</si>
  <si>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</si>
  <si>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</si>
  <si>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</si>
  <si>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</si>
  <si>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</si>
  <si>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</si>
  <si>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</si>
  <si>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</si>
  <si>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</si>
  <si>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</si>
  <si>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</si>
  <si>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</si>
  <si>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</si>
  <si>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</si>
  <si>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</si>
  <si>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</si>
  <si>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</si>
  <si>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</si>
  <si>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</si>
  <si>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</si>
  <si>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</si>
  <si>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</si>
  <si>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</si>
  <si>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</si>
  <si>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</si>
  <si>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</si>
  <si>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</si>
  <si>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</si>
  <si>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</si>
  <si>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</si>
  <si>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</si>
  <si>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</si>
  <si>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</si>
  <si>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</si>
  <si>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</si>
  <si>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</si>
  <si>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</si>
  <si>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</si>
  <si>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</si>
  <si>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</si>
  <si>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</si>
  <si>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</si>
  <si>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</si>
  <si>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</si>
  <si>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</si>
  <si>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</si>
  <si>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</si>
  <si>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</si>
  <si>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</si>
  <si>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</si>
  <si>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</si>
  <si>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</si>
  <si>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</si>
  <si>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</si>
  <si>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</si>
  <si>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</si>
  <si>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</si>
  <si>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</si>
  <si>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</si>
  <si>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</si>
  <si>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</si>
  <si>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</si>
  <si>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</si>
  <si>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</si>
  <si>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</si>
  <si>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</si>
  <si>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</si>
  <si>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</si>
  <si>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</si>
  <si>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</si>
  <si>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</si>
  <si>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</si>
  <si>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</si>
  <si>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</si>
  <si>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</si>
  <si>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</si>
  <si>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</si>
  <si>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</si>
  <si>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</si>
  <si>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</si>
  <si>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</si>
  <si>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</si>
  <si>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</si>
  <si>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</si>
  <si>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</si>
  <si>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</si>
  <si>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</si>
  <si>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</si>
  <si>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</si>
  <si>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</si>
  <si>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</si>
  <si>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</si>
  <si>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</si>
  <si>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</si>
  <si>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</si>
  <si>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</si>
  <si>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</si>
  <si>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</si>
  <si>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</si>
  <si>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</si>
  <si>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</si>
  <si>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</si>
  <si>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</si>
  <si>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</si>
  <si>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</si>
  <si>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</si>
  <si>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</si>
  <si>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</si>
  <si>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</si>
  <si>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</si>
  <si>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</si>
  <si>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</si>
  <si>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</si>
  <si>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</si>
  <si>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</si>
  <si>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</si>
  <si>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</si>
  <si>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</si>
  <si>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</si>
  <si>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</si>
  <si>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</si>
  <si>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</si>
  <si>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</si>
  <si>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</si>
  <si>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</si>
  <si>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</si>
  <si>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</si>
  <si>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</si>
  <si>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</si>
  <si>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</si>
  <si>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</si>
  <si>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</si>
  <si>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</si>
  <si>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</si>
  <si>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</si>
  <si>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</si>
  <si>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</si>
  <si>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</si>
  <si>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</si>
  <si>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</si>
  <si>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</si>
  <si>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</si>
  <si>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</si>
  <si>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</si>
  <si>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</si>
  <si>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</si>
  <si>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</si>
  <si>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</si>
  <si>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</si>
  <si>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</si>
  <si>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</si>
  <si>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</si>
  <si>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</si>
  <si>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</si>
  <si>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</si>
  <si>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</si>
  <si>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</si>
  <si>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</si>
  <si>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</si>
  <si>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</si>
  <si>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</si>
  <si>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</si>
  <si>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</si>
  <si>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</si>
  <si>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</si>
  <si>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</si>
  <si>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</si>
  <si>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</si>
  <si>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</si>
  <si>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</si>
  <si>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</si>
  <si>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</si>
  <si>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</si>
  <si>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</si>
  <si>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</si>
  <si>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</si>
  <si>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</si>
  <si>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</si>
  <si>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</si>
  <si>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</si>
  <si>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</si>
  <si>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</si>
  <si>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</si>
  <si>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</si>
  <si>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</si>
  <si>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</si>
  <si>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</si>
  <si>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</si>
  <si>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</si>
  <si>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</si>
  <si>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</si>
  <si>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</si>
  <si>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</si>
  <si>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</si>
  <si>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</si>
  <si>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</si>
  <si>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</si>
  <si>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</si>
  <si>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</si>
  <si>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</si>
  <si>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</si>
  <si>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</si>
  <si>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</si>
  <si>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</si>
  <si>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</si>
  <si>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</si>
  <si>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</si>
  <si>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</si>
  <si>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</si>
  <si>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</si>
  <si>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</si>
  <si>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</si>
  <si>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</si>
  <si>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</si>
  <si>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</si>
  <si>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</si>
  <si>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</si>
  <si>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</si>
  <si>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</si>
  <si>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</si>
  <si>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</si>
  <si>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</si>
  <si>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</si>
  <si>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</si>
  <si>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</si>
  <si>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</si>
  <si>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</si>
  <si>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</si>
  <si>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</si>
  <si>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</si>
  <si>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</si>
  <si>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</si>
  <si>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</si>
  <si>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</si>
  <si>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</si>
  <si>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</si>
  <si>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</si>
  <si>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</si>
  <si>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</si>
  <si>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</si>
  <si>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</si>
  <si>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</si>
  <si>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</si>
  <si>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</si>
  <si>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</si>
  <si>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</si>
  <si>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</si>
  <si>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</si>
  <si>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</si>
  <si>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</si>
  <si>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</si>
  <si>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</si>
  <si>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</si>
  <si>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</si>
  <si>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</si>
  <si>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</si>
  <si>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</si>
  <si>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</si>
  <si>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</si>
  <si>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</si>
  <si>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</si>
  <si>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</si>
  <si>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</si>
  <si>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</si>
  <si>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</si>
  <si>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</si>
  <si>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</si>
  <si>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</si>
  <si>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</si>
  <si>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</si>
  <si>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</si>
  <si>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</si>
  <si>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</si>
  <si>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</si>
  <si>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</si>
  <si>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</si>
  <si>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</si>
  <si>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</si>
  <si>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</si>
  <si>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</si>
  <si>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</si>
  <si>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</si>
  <si>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</si>
  <si>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</si>
  <si>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</si>
  <si>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</si>
  <si>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</si>
  <si>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</si>
  <si>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</si>
  <si>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</si>
  <si>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</si>
  <si>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</si>
  <si>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</si>
  <si>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</si>
  <si>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</si>
  <si>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</si>
  <si>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</si>
  <si>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</si>
  <si>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</si>
  <si>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</si>
  <si>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</si>
  <si>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</si>
  <si>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</si>
  <si>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</si>
  <si>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</si>
  <si>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</si>
  <si>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</si>
  <si>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</si>
  <si>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</si>
  <si>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</si>
  <si>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</si>
  <si>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</si>
  <si>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</si>
  <si>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</si>
  <si>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</si>
  <si>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</si>
  <si>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</si>
  <si>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</si>
  <si>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</si>
  <si>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</si>
  <si>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</si>
  <si>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</si>
  <si>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</si>
  <si>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</si>
  <si>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</si>
  <si>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</si>
  <si>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</si>
  <si>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</si>
  <si>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</si>
  <si>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</si>
  <si>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</si>
  <si>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</si>
  <si>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</si>
  <si>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</si>
  <si>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</si>
  <si>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</si>
  <si>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</si>
  <si>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</si>
  <si>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</si>
  <si>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</si>
  <si>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</si>
  <si>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</si>
  <si>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</si>
  <si>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</si>
  <si>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</si>
  <si>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</si>
  <si>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</si>
  <si>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</si>
  <si>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</si>
  <si>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</si>
  <si>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</si>
  <si>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</si>
  <si>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</si>
  <si>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</si>
  <si>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</si>
  <si>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</si>
  <si>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</si>
  <si>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</si>
  <si>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</si>
  <si>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</si>
  <si>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</si>
  <si>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</si>
  <si>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</si>
  <si>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</si>
  <si>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</si>
  <si>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</si>
  <si>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</si>
  <si>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</si>
  <si>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</si>
  <si>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</si>
  <si>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</si>
  <si>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</si>
  <si>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</si>
  <si>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</si>
  <si>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</si>
  <si>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</si>
  <si>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</si>
  <si>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</si>
  <si>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</si>
  <si>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</si>
  <si>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</si>
  <si>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</si>
  <si>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</si>
  <si>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</si>
  <si>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</si>
  <si>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</si>
  <si>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</si>
  <si>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</si>
  <si>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</si>
  <si>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</si>
  <si>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</si>
  <si>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</si>
  <si>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</si>
  <si>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</si>
  <si>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</si>
  <si>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</si>
  <si>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</si>
  <si>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</si>
  <si>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</si>
  <si>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</si>
  <si>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</si>
  <si>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</si>
  <si>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</si>
  <si>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</si>
  <si>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</si>
  <si>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</si>
  <si>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</si>
  <si>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</si>
  <si>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</si>
  <si>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</si>
  <si>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</si>
  <si>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</si>
  <si>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</si>
  <si>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</si>
  <si>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</si>
  <si>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</si>
  <si>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</si>
  <si>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</si>
  <si>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</si>
  <si>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</si>
  <si>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</si>
  <si>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</si>
  <si>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</si>
  <si>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</si>
  <si>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</si>
  <si>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</si>
  <si>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</si>
  <si>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</si>
  <si>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</si>
  <si>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</si>
  <si>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</si>
  <si>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</si>
  <si>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</si>
  <si>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</si>
  <si>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</si>
  <si>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</si>
  <si>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</si>
  <si>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</si>
  <si>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</si>
  <si>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</si>
  <si>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</si>
  <si>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</si>
  <si>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</si>
  <si>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</si>
  <si>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</si>
  <si>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</si>
  <si>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</si>
  <si>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</si>
  <si>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</si>
  <si>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</si>
  <si>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</si>
  <si>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</si>
  <si>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</si>
  <si>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</si>
  <si>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</si>
  <si>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</si>
  <si>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</si>
  <si>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</si>
  <si>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</si>
  <si>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</si>
  <si>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</si>
  <si>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</si>
  <si>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</si>
  <si>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</si>
  <si>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</si>
  <si>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</si>
  <si>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</si>
  <si>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</si>
  <si>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</si>
  <si>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</si>
  <si>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</si>
  <si>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</si>
  <si>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</si>
  <si>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</si>
  <si>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</si>
  <si>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</si>
  <si>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</si>
  <si>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</si>
  <si>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</si>
  <si>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</si>
  <si>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</si>
  <si>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</si>
  <si>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</si>
  <si>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</si>
  <si>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</si>
  <si>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</si>
  <si>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</si>
  <si>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</si>
  <si>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</si>
  <si>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</si>
  <si>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</si>
  <si>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</si>
  <si>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</si>
  <si>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</si>
  <si>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</si>
  <si>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</si>
  <si>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</si>
  <si>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</si>
  <si>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</si>
  <si>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</si>
  <si>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</si>
  <si>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</si>
  <si>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</si>
  <si>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</si>
  <si>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</si>
  <si>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</si>
  <si>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</si>
  <si>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</si>
  <si>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</si>
  <si>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</si>
  <si>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</si>
  <si>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</si>
  <si>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</si>
  <si>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</si>
  <si>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</si>
  <si>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</si>
  <si>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</si>
  <si>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</si>
  <si>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</si>
  <si>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</si>
  <si>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</si>
  <si>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</si>
  <si>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</si>
  <si>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</si>
  <si>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</si>
  <si>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</si>
  <si>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</si>
  <si>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</si>
  <si>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</si>
  <si>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</si>
  <si>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</si>
  <si>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</si>
  <si>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</si>
  <si>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</si>
  <si>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</si>
  <si>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</si>
  <si>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</si>
  <si>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</si>
  <si>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</si>
  <si>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</si>
  <si>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</si>
  <si>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</si>
  <si>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</si>
  <si>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</si>
  <si>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</si>
  <si>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</si>
  <si>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</si>
  <si>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</si>
  <si>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</si>
  <si>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</si>
  <si>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</si>
  <si>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</si>
  <si>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</si>
  <si>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</si>
  <si>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</si>
  <si>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</si>
  <si>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</si>
  <si>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</si>
  <si>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</si>
  <si>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</si>
  <si>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</si>
  <si>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</si>
  <si>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</si>
  <si>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</si>
  <si>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</si>
  <si>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</si>
  <si>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</si>
  <si>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</si>
  <si>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</si>
  <si>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</si>
  <si>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</si>
  <si>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</si>
  <si>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</si>
  <si>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</si>
  <si>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</si>
  <si>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</si>
  <si>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</si>
  <si>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</si>
  <si>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</si>
  <si>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</si>
  <si>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</si>
  <si>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</si>
  <si>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</si>
  <si>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</si>
  <si>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</si>
  <si>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</si>
  <si>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</si>
  <si>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</si>
  <si>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</si>
  <si>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</si>
  <si>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</si>
  <si>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</si>
  <si>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</si>
  <si>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</si>
  <si>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</si>
  <si>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</si>
  <si>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</si>
  <si>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</si>
  <si>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</si>
  <si>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</si>
  <si>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</si>
  <si>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</si>
  <si>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</si>
  <si>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</si>
  <si>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</si>
  <si>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</si>
  <si>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</si>
  <si>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</si>
  <si>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</si>
  <si>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</si>
  <si>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</si>
  <si>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</si>
  <si>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</si>
  <si>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</si>
  <si>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</si>
  <si>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</si>
  <si>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</si>
  <si>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</si>
  <si>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</si>
  <si>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</si>
  <si>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</si>
  <si>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</si>
  <si>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</si>
  <si>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</si>
  <si>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</si>
  <si>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</si>
  <si>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</si>
  <si>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</si>
  <si>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</si>
  <si>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</si>
  <si>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</si>
  <si>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</si>
  <si>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</si>
  <si>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</si>
  <si>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</si>
  <si>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</si>
  <si>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</si>
  <si>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</si>
  <si>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</si>
  <si>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</si>
  <si>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</si>
  <si>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</si>
  <si>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</si>
  <si>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</si>
  <si>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</si>
  <si>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</si>
  <si>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</si>
  <si>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</si>
  <si>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</si>
  <si>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</si>
  <si>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</si>
  <si>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</si>
  <si>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</si>
  <si>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</si>
  <si>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</si>
  <si>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</si>
  <si>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</si>
  <si>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</si>
  <si>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</si>
  <si>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</si>
  <si>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</si>
  <si>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</si>
  <si>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</si>
  <si>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</si>
  <si>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</si>
  <si>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</si>
  <si>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</si>
  <si>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</si>
  <si>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</si>
  <si>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</si>
  <si>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</si>
  <si>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</si>
  <si>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</si>
  <si>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</si>
  <si>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</si>
  <si>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</si>
  <si>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</si>
  <si>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</si>
  <si>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</si>
  <si>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</si>
  <si>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</si>
  <si>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</si>
  <si>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</si>
  <si>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</si>
  <si>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</si>
  <si>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</si>
  <si>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</si>
  <si>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</si>
  <si>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</si>
  <si>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</si>
  <si>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</si>
  <si>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</si>
  <si>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</si>
  <si>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</si>
  <si>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</si>
  <si>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</si>
  <si>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</si>
  <si>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</si>
  <si>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</si>
  <si>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</si>
  <si>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</si>
  <si>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</si>
  <si>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</si>
  <si>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</si>
  <si>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</si>
  <si>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</si>
  <si>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</si>
  <si>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</si>
  <si>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</si>
  <si>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</si>
  <si>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</si>
  <si>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</si>
  <si>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</si>
  <si>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</si>
  <si>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</si>
  <si>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</si>
  <si>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</si>
  <si>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</si>
  <si>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</si>
  <si>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</si>
  <si>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</si>
  <si>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</si>
  <si>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</si>
  <si>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</si>
  <si>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</si>
  <si>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</si>
  <si>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</si>
  <si>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</si>
  <si>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</si>
  <si>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</si>
  <si>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</si>
  <si>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</si>
  <si>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</si>
  <si>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</si>
  <si>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</si>
  <si>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</si>
  <si>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</si>
  <si>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</si>
  <si>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</si>
  <si>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</si>
  <si>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</si>
  <si>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</si>
  <si>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</si>
  <si>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</si>
  <si>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</si>
  <si>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</si>
  <si>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</si>
  <si>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</si>
  <si>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</si>
  <si>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</si>
  <si>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</si>
  <si>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</si>
  <si>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</si>
  <si>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</si>
  <si>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</si>
  <si>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</si>
  <si>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</si>
  <si>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</si>
  <si>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</si>
  <si>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</si>
  <si>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</si>
  <si>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</si>
  <si>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</si>
  <si>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</si>
  <si>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</si>
  <si>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</si>
  <si>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</si>
  <si>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</si>
  <si>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</si>
  <si>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</si>
  <si>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</si>
  <si>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</si>
  <si>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</si>
  <si>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</si>
  <si>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</si>
  <si>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</si>
  <si>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</si>
  <si>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</si>
  <si>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</si>
  <si>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</si>
  <si>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</si>
  <si>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</si>
  <si>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</si>
  <si>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</si>
  <si>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</si>
  <si>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</si>
  <si>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</si>
  <si>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</si>
  <si>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</si>
  <si>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</si>
  <si>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</si>
  <si>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</si>
  <si>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</si>
  <si>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</si>
  <si>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</si>
  <si>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</si>
  <si>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</si>
  <si>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</si>
  <si>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</si>
  <si>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</si>
  <si>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</si>
  <si>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</si>
  <si>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</si>
  <si>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</si>
  <si>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</si>
  <si>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</si>
  <si>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</si>
  <si>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</si>
  <si>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</si>
  <si>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</si>
  <si>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</si>
  <si>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</si>
  <si>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</si>
  <si>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</si>
  <si>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</si>
  <si>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</si>
  <si>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</si>
  <si>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</si>
  <si>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</si>
  <si>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</si>
  <si>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</si>
  <si>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</si>
  <si>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</si>
  <si>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</si>
  <si>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</si>
  <si>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</si>
  <si>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</si>
  <si>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</si>
  <si>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</si>
  <si>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</si>
  <si>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</si>
  <si>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</si>
  <si>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</si>
  <si>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</si>
  <si>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</si>
  <si>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</si>
  <si>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</si>
  <si>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</si>
  <si>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</si>
  <si>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</si>
  <si>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</si>
  <si>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</si>
  <si>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</si>
  <si>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</si>
  <si>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</si>
  <si>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</si>
  <si>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</si>
  <si>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</si>
  <si>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</si>
  <si>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</si>
  <si>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</si>
  <si>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</si>
  <si>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</si>
  <si>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</si>
  <si>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</si>
  <si>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</si>
  <si>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</si>
  <si>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</si>
  <si>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</si>
  <si>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</si>
  <si>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</si>
  <si>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</si>
  <si>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</si>
  <si>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</si>
  <si>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</si>
  <si>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</si>
  <si>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</si>
  <si>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</si>
  <si>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</si>
  <si>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</si>
  <si>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</si>
  <si>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</si>
  <si>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</si>
  <si>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</si>
  <si>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</si>
  <si>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</si>
  <si>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</si>
  <si>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</si>
  <si>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</si>
  <si>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</si>
  <si>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</si>
  <si>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</si>
  <si>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</si>
  <si>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</si>
  <si>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</si>
  <si>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</si>
  <si>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</si>
  <si>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</si>
  <si>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</si>
  <si>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</si>
  <si>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</si>
  <si>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</si>
  <si>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</si>
  <si>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</si>
  <si>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</si>
  <si>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</si>
  <si>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</si>
  <si>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</si>
  <si>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</si>
  <si>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</si>
  <si>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</si>
  <si>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</si>
  <si>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</si>
  <si>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</si>
  <si>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</si>
  <si>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</si>
  <si>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</si>
  <si>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</si>
  <si>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</si>
  <si>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</si>
  <si>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</si>
  <si>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</si>
  <si>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</si>
  <si>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</si>
  <si>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</si>
  <si>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</si>
  <si>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</si>
  <si>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</si>
  <si>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</si>
  <si>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</si>
  <si>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</si>
  <si>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</si>
  <si>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</si>
  <si>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</si>
  <si>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</si>
  <si>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</si>
  <si>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</si>
  <si>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</si>
  <si>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</si>
  <si>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</si>
  <si>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</si>
  <si>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</si>
  <si>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</si>
  <si>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</si>
  <si>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</si>
  <si>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</si>
  <si>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</si>
  <si>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</si>
  <si>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</si>
  <si>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</si>
  <si>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</si>
  <si>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</si>
  <si>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</si>
  <si>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</si>
  <si>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</si>
  <si>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</si>
  <si>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</si>
  <si>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</si>
  <si>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</si>
  <si>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</si>
  <si>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</si>
  <si>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</si>
  <si>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</si>
  <si>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</si>
  <si>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</si>
  <si>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</si>
  <si>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</si>
  <si>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</si>
  <si>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</si>
  <si>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</si>
  <si>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</si>
  <si>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</si>
  <si>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</si>
  <si>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</si>
  <si>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</si>
  <si>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</si>
  <si>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</si>
  <si>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</si>
  <si>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</si>
  <si>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</si>
  <si>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</si>
  <si>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</si>
  <si>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</si>
  <si>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</si>
  <si>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</si>
  <si>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</si>
  <si>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</si>
  <si>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</si>
  <si>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</si>
  <si>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</si>
  <si>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</si>
  <si>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</si>
  <si>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</si>
  <si>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</si>
  <si>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</si>
  <si>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</si>
  <si>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</si>
  <si>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</si>
  <si>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</si>
  <si>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</si>
  <si>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</si>
  <si>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</si>
  <si>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</si>
  <si>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</si>
  <si>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</si>
  <si>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</si>
  <si>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</si>
  <si>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</si>
  <si>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</si>
  <si>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</si>
  <si>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</si>
  <si>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</si>
  <si>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</si>
  <si>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</si>
  <si>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</si>
  <si>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</si>
  <si>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</si>
  <si>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</si>
  <si>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</si>
  <si>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</si>
  <si>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</si>
  <si>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</si>
  <si>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</si>
  <si>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</si>
  <si>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</si>
  <si>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</si>
  <si>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</si>
  <si>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</si>
  <si>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</si>
  <si>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</si>
  <si>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</si>
  <si>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</si>
  <si>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</si>
  <si>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</si>
  <si>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</si>
  <si>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</si>
  <si>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</si>
  <si>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</si>
  <si>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</si>
  <si>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</si>
  <si>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</si>
  <si>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</si>
  <si>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</si>
  <si>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</si>
  <si>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</si>
  <si>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</si>
  <si>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</si>
  <si>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</si>
  <si>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</si>
  <si>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</si>
  <si>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</si>
  <si>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</si>
  <si>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</si>
  <si>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</si>
  <si>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</si>
  <si>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</si>
  <si>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</si>
  <si>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</si>
  <si>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</si>
  <si>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</si>
  <si>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</si>
  <si>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</si>
  <si>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</si>
  <si>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</si>
  <si>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</si>
  <si>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</si>
  <si>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</si>
  <si>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</si>
  <si>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</si>
  <si>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</si>
  <si>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</si>
  <si>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</si>
  <si>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</si>
  <si>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</si>
  <si>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</si>
  <si>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</si>
  <si>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</si>
  <si>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</si>
  <si>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</si>
  <si>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</si>
  <si>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</si>
  <si>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</si>
  <si>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</si>
  <si>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</si>
  <si>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</si>
  <si>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</si>
  <si>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</si>
  <si>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</si>
  <si>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</si>
  <si>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</si>
  <si>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</si>
  <si>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</si>
  <si>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</si>
  <si>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</si>
  <si>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</si>
  <si>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</si>
  <si>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</si>
  <si>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</si>
  <si>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</si>
  <si>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</si>
  <si>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</si>
  <si>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</si>
  <si>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</si>
  <si>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</si>
  <si>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</si>
  <si>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</si>
  <si>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</si>
  <si>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</si>
  <si>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</si>
  <si>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</si>
  <si>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</si>
  <si>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</si>
  <si>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</si>
  <si>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</si>
  <si>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</si>
  <si>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</si>
  <si>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</si>
  <si>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</si>
  <si>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</si>
  <si>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</si>
  <si>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</si>
  <si>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</si>
  <si>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</si>
  <si>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</si>
  <si>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</si>
  <si>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</si>
  <si>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</si>
  <si>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</si>
  <si>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</si>
  <si>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</si>
  <si>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</si>
  <si>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</si>
  <si>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</si>
  <si>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</si>
  <si>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</si>
  <si>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</si>
  <si>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</si>
  <si>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</si>
  <si>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</si>
  <si>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</si>
  <si>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</si>
  <si>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</si>
  <si>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</si>
  <si>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</si>
  <si>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</si>
  <si>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</si>
  <si>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</si>
  <si>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</si>
  <si>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</si>
  <si>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</si>
  <si>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</si>
  <si>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</si>
  <si>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</si>
  <si>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</si>
  <si>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</si>
  <si>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</si>
  <si>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</si>
  <si>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</si>
  <si>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</si>
  <si>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</si>
  <si>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</si>
  <si>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</si>
  <si>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</si>
  <si>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</si>
  <si>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</si>
  <si>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</si>
  <si>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</si>
  <si>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</si>
  <si>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</si>
  <si>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</si>
  <si>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</si>
  <si>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</si>
  <si>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</si>
  <si>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</si>
  <si>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</si>
  <si>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</si>
  <si>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</si>
  <si>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</si>
  <si>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</si>
  <si>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</si>
  <si>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</si>
  <si>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</si>
  <si>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</si>
  <si>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</si>
  <si>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</si>
  <si>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</si>
  <si>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</si>
  <si>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</si>
  <si>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</si>
  <si>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</si>
  <si>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</si>
  <si>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</si>
  <si>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</si>
  <si>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</si>
  <si>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</si>
  <si>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</si>
  <si>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</si>
  <si>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</si>
  <si>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</si>
  <si>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</si>
  <si>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</si>
  <si>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</si>
  <si>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</si>
  <si>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</si>
  <si>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</si>
  <si>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</si>
  <si>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</si>
  <si>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</si>
  <si>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</si>
  <si>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</si>
  <si>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</si>
  <si>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</si>
  <si>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</si>
  <si>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</si>
  <si>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</si>
  <si>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</si>
  <si>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</si>
  <si>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</si>
  <si>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</si>
  <si>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</si>
  <si>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</si>
  <si>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</si>
  <si>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</si>
  <si>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</si>
  <si>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</si>
  <si>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</si>
  <si>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</si>
  <si>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</si>
  <si>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</si>
  <si>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</si>
  <si>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</si>
  <si>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</si>
  <si>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</si>
  <si>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</si>
  <si>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</si>
  <si>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</si>
  <si>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</si>
  <si>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</si>
  <si>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</si>
  <si>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</si>
  <si>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</si>
  <si>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</si>
  <si>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</si>
  <si>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</si>
  <si>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</si>
  <si>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</si>
  <si>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</si>
  <si>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</si>
  <si>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</si>
  <si>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</si>
  <si>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</si>
  <si>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</si>
  <si>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</si>
  <si>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</si>
  <si>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</si>
  <si>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</si>
  <si>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</si>
  <si>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</si>
  <si>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</si>
  <si>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</si>
  <si>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</si>
  <si>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</si>
  <si>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</si>
  <si>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</si>
  <si>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</si>
  <si>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</si>
  <si>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</si>
  <si>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</si>
  <si>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</si>
  <si>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</si>
  <si>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</si>
  <si>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</si>
  <si>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</si>
  <si>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</si>
  <si>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</si>
  <si>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</si>
  <si>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</si>
  <si>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</si>
  <si>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</si>
  <si>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</si>
  <si>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</si>
  <si>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</si>
  <si>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</si>
  <si>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</si>
  <si>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</si>
  <si>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</si>
  <si>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</si>
  <si>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</si>
  <si>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</si>
  <si>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</si>
  <si>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</si>
  <si>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</si>
  <si>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</si>
  <si>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</si>
  <si>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</si>
  <si>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</si>
  <si>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</si>
  <si>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</si>
  <si>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</si>
  <si>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</si>
  <si>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</si>
  <si>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</si>
  <si>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</si>
  <si>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</si>
  <si>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</si>
  <si>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</si>
  <si>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</si>
  <si>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</si>
  <si>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</si>
  <si>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</si>
  <si>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</si>
  <si>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</si>
  <si>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</si>
  <si>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</si>
  <si>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</si>
  <si>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</si>
  <si>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</si>
  <si>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</si>
  <si>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</si>
  <si>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</si>
  <si>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</si>
  <si>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</si>
  <si>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</si>
  <si>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</si>
  <si>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</si>
  <si>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</si>
  <si>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</si>
  <si>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</si>
  <si>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</si>
  <si>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</si>
  <si>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</si>
  <si>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</si>
  <si>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</si>
  <si>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</si>
  <si>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</si>
  <si>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</si>
  <si>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</si>
  <si>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</si>
  <si>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</si>
  <si>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</si>
  <si>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</si>
  <si>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</si>
  <si>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</si>
  <si>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</si>
  <si>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</si>
  <si>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</si>
  <si>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</si>
  <si>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</si>
  <si>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</si>
  <si>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</si>
  <si>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</si>
  <si>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</si>
  <si>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</si>
  <si>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</si>
  <si>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</si>
  <si>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</si>
  <si>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</si>
  <si>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</si>
  <si>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</si>
  <si>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</si>
  <si>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</si>
  <si>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</si>
  <si>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</si>
  <si>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</si>
  <si>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</si>
  <si>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</si>
  <si>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</si>
  <si>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</si>
  <si>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</si>
  <si>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</si>
  <si>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</si>
  <si>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</si>
  <si>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</si>
  <si>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</si>
  <si>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</si>
  <si>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</si>
  <si>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</si>
  <si>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</si>
  <si>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</si>
  <si>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</si>
  <si>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</si>
  <si>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</si>
  <si>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</si>
  <si>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</si>
  <si>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</si>
  <si>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</si>
  <si>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</si>
  <si>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</si>
  <si>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</si>
  <si>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</si>
  <si>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</si>
  <si>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</si>
  <si>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</si>
  <si>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</si>
  <si>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</si>
  <si>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</si>
  <si>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</si>
  <si>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</si>
  <si>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</si>
  <si>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</si>
  <si>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</si>
  <si>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</si>
  <si>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</si>
  <si>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</si>
  <si>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</si>
  <si>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</si>
  <si>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</si>
  <si>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</si>
  <si>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</si>
  <si>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</si>
  <si>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</si>
  <si>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</si>
  <si>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</si>
  <si>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</si>
  <si>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</si>
  <si>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</si>
  <si>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</si>
  <si>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</si>
  <si>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</si>
  <si>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</si>
  <si>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</si>
  <si>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</si>
  <si>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</si>
  <si>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</si>
  <si>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</si>
  <si>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</si>
  <si>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</si>
  <si>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</si>
  <si>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</si>
  <si>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</si>
  <si>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</si>
  <si>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</si>
  <si>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</si>
  <si>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</si>
  <si>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</si>
  <si>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</si>
  <si>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</si>
  <si>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</si>
  <si>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</si>
  <si>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</si>
  <si>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</si>
  <si>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</si>
  <si>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</si>
  <si>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</si>
  <si>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</si>
  <si>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</si>
  <si>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</si>
  <si>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</si>
  <si>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</si>
  <si>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</si>
  <si>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</si>
  <si>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</si>
  <si>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</si>
  <si>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</si>
  <si>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</si>
  <si>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</si>
  <si>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</si>
  <si>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</si>
  <si>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</si>
  <si>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</si>
  <si>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</si>
  <si>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</si>
  <si>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</si>
  <si>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</si>
  <si>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</si>
  <si>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</si>
  <si>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</si>
  <si>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</si>
  <si>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</si>
  <si>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</si>
  <si>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</si>
  <si>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</si>
  <si>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</si>
  <si>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</si>
  <si>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</si>
  <si>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</si>
  <si>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</si>
  <si>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</si>
  <si>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</si>
  <si>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</si>
  <si>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</si>
  <si>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</si>
  <si>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</si>
  <si>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</si>
  <si>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</si>
  <si>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</si>
  <si>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</si>
  <si>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</si>
  <si>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</si>
  <si>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</si>
  <si>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</si>
  <si>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</si>
  <si>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</si>
  <si>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</si>
  <si>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</si>
  <si>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</si>
  <si>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</si>
  <si>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</si>
  <si>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</si>
  <si>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</si>
  <si>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</si>
  <si>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</si>
  <si>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</si>
  <si>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</si>
  <si>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</si>
  <si>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</si>
  <si>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</si>
  <si>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</si>
  <si>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</si>
  <si>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</si>
  <si>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</si>
  <si>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</si>
  <si>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</si>
  <si>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</si>
  <si>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</si>
  <si>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</si>
  <si>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</si>
  <si>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</si>
  <si>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</si>
  <si>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</si>
  <si>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</si>
  <si>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</si>
  <si>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</si>
  <si>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</si>
  <si>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</si>
  <si>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</si>
  <si>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</si>
  <si>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</si>
  <si>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</si>
  <si>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</si>
  <si>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</si>
  <si>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</si>
  <si>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</si>
  <si>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</si>
  <si>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</si>
  <si>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</si>
  <si>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</si>
  <si>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</si>
  <si>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</si>
  <si>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</si>
  <si>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</si>
  <si>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</si>
  <si>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</si>
  <si>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</si>
  <si>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</si>
  <si>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</si>
  <si>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</si>
  <si>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</si>
  <si>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</si>
  <si>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</si>
  <si>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</si>
  <si>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</si>
  <si>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</si>
  <si>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</si>
  <si>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</si>
  <si>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</si>
  <si>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</si>
  <si>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</si>
  <si>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</si>
  <si>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</si>
  <si>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</si>
  <si>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</si>
  <si>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</si>
  <si>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</si>
  <si>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</si>
  <si>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</si>
  <si>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</si>
  <si>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</si>
  <si>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</si>
  <si>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</si>
  <si>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</si>
  <si>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</si>
  <si>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</si>
  <si>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</si>
  <si>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</si>
  <si>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</si>
  <si>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</si>
  <si>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</si>
  <si>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</si>
  <si>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</si>
  <si>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</si>
  <si>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</si>
  <si>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</si>
  <si>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</si>
  <si>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</si>
  <si>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</si>
  <si>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</si>
  <si>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</si>
  <si>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</si>
  <si>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</si>
  <si>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</si>
  <si>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</si>
  <si>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</si>
  <si>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</si>
  <si>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</si>
  <si>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</si>
  <si>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</si>
  <si>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</si>
  <si>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</si>
  <si>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</si>
  <si>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</si>
  <si>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</si>
  <si>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</si>
  <si>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</si>
  <si>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</si>
  <si>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</si>
  <si>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</si>
  <si>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</si>
  <si>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</si>
  <si>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</si>
  <si>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</si>
  <si>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</si>
  <si>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</si>
  <si>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</si>
  <si>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</si>
  <si>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</si>
  <si>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</si>
  <si>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</si>
  <si>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</si>
  <si>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</si>
  <si>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</si>
  <si>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</si>
  <si>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</si>
  <si>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</si>
  <si>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</si>
  <si>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</si>
  <si>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</si>
  <si>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</si>
  <si>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</si>
  <si>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</si>
  <si>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</si>
  <si>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</si>
  <si>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</si>
  <si>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</si>
  <si>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</si>
  <si>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</si>
  <si>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</si>
  <si>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</si>
  <si>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</si>
  <si>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</si>
  <si>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</si>
  <si>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</si>
  <si>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</si>
  <si>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</si>
  <si>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</si>
  <si>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</si>
  <si>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</si>
  <si>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</si>
  <si>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</si>
  <si>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</si>
  <si>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</si>
  <si>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</si>
  <si>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</si>
  <si>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</si>
  <si>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</si>
  <si>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</si>
  <si>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</si>
  <si>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</si>
  <si>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</si>
  <si>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</si>
  <si>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</si>
  <si>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</si>
  <si>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</si>
  <si>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</si>
  <si>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</si>
  <si>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</si>
  <si>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</si>
  <si>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</si>
  <si>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</si>
  <si>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</si>
  <si>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</si>
  <si>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</si>
  <si>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</si>
  <si>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</si>
  <si>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</si>
  <si>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</si>
  <si>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</si>
  <si>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</si>
  <si>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</si>
  <si>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</si>
  <si>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</si>
  <si>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</si>
  <si>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</si>
  <si>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</si>
  <si>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</si>
  <si>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</si>
  <si>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</si>
  <si>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</si>
  <si>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</si>
  <si>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</si>
  <si>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</si>
  <si>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</si>
  <si>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</si>
  <si>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</si>
  <si>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</si>
  <si>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</si>
  <si>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</si>
  <si>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</si>
  <si>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</si>
  <si>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</si>
  <si>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</si>
  <si>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</si>
  <si>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</si>
  <si>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</si>
  <si>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</si>
  <si>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</si>
  <si>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</si>
  <si>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</si>
  <si>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</si>
  <si>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</si>
  <si>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</si>
  <si>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</si>
  <si>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</si>
  <si>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</si>
  <si>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</si>
  <si>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</si>
  <si>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</si>
  <si>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</si>
  <si>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</si>
  <si>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</si>
  <si>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</si>
  <si>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</si>
  <si>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</si>
  <si>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</si>
  <si>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</si>
  <si>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</si>
  <si>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</si>
  <si>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</si>
  <si>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</si>
  <si>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</si>
  <si>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</si>
  <si>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</si>
  <si>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</si>
  <si>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</si>
  <si>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</si>
  <si>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</si>
  <si>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</si>
  <si>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</si>
  <si>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</si>
  <si>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</si>
  <si>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</si>
  <si>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</si>
  <si>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</si>
  <si>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</si>
  <si>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</si>
  <si>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</si>
  <si>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</si>
  <si>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</si>
  <si>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</si>
  <si>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</si>
  <si>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</si>
  <si>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</si>
  <si>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</si>
  <si>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</si>
  <si>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</si>
  <si>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</si>
  <si>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</si>
  <si>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</si>
  <si>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</si>
  <si>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</si>
  <si>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</si>
  <si>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</si>
  <si>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</si>
  <si>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</si>
  <si>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</si>
  <si>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</si>
  <si>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</si>
  <si>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</si>
  <si>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</si>
  <si>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</si>
  <si>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</si>
  <si>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</si>
  <si>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</si>
  <si>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</si>
  <si>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</si>
  <si>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</si>
  <si>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</si>
  <si>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</si>
  <si>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</si>
  <si>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</si>
  <si>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</si>
  <si>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</si>
  <si>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</si>
  <si>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</si>
  <si>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</si>
  <si>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</si>
  <si>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</si>
  <si>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</si>
  <si>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</si>
  <si>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</si>
  <si>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</si>
  <si>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</si>
  <si>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</si>
  <si>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</si>
  <si>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</si>
  <si>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</si>
  <si>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</si>
  <si>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</si>
  <si>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</si>
  <si>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</si>
  <si>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</si>
  <si>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</si>
  <si>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</si>
  <si>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</si>
  <si>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</si>
  <si>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</si>
  <si>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</si>
  <si>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</si>
  <si>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</si>
  <si>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</si>
  <si>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</si>
  <si>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</si>
  <si>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</si>
  <si>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</si>
  <si>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</si>
  <si>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</si>
  <si>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</si>
  <si>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</si>
  <si>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</si>
  <si>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</si>
  <si>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</si>
  <si>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</si>
  <si>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</si>
  <si>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</si>
  <si>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</si>
  <si>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</si>
  <si>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</si>
  <si>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</si>
  <si>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</si>
  <si>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</si>
  <si>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</si>
  <si>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</si>
  <si>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</si>
  <si>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</si>
  <si>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</si>
  <si>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</si>
  <si>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</si>
  <si>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</si>
  <si>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</si>
  <si>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</si>
  <si>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</si>
  <si>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</si>
  <si>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</si>
  <si>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</si>
  <si>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</si>
  <si>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</si>
  <si>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</si>
  <si>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</si>
  <si>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</si>
  <si>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</si>
  <si>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</si>
  <si>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</si>
  <si>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</si>
  <si>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</si>
  <si>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</si>
  <si>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</si>
  <si>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</si>
  <si>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</si>
  <si>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</si>
  <si>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</si>
  <si>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</si>
  <si>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</si>
  <si>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</si>
  <si>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</si>
  <si>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</si>
  <si>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</si>
  <si>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</si>
  <si>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</si>
  <si>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</si>
  <si>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</si>
  <si>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</si>
  <si>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</si>
  <si>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</si>
  <si>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</si>
  <si>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</si>
  <si>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</si>
  <si>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</si>
  <si>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</si>
  <si>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</si>
  <si>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</si>
  <si>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</si>
  <si>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</si>
  <si>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</si>
  <si>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</si>
  <si>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</si>
  <si>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</si>
  <si>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</si>
  <si>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</si>
  <si>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</si>
  <si>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</si>
  <si>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</si>
  <si>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</si>
  <si>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</si>
  <si>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</si>
  <si>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</si>
  <si>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</si>
  <si>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</si>
  <si>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</si>
  <si>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</si>
  <si>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</si>
  <si>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</si>
  <si>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</si>
  <si>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</si>
  <si>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</si>
  <si>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</si>
  <si>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</si>
  <si>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</si>
  <si>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</si>
  <si>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</si>
  <si>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</si>
  <si>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</si>
  <si>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</si>
  <si>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</si>
  <si>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</si>
  <si>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</si>
  <si>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</si>
  <si>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</si>
  <si>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</si>
  <si>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</si>
  <si>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</si>
  <si>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</si>
  <si>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</si>
  <si>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</si>
  <si>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</si>
  <si>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</si>
  <si>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</si>
  <si>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</si>
  <si>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</si>
  <si>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</si>
  <si>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</si>
  <si>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</si>
  <si>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</si>
  <si>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</si>
  <si>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</si>
  <si>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</si>
  <si>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</si>
  <si>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</si>
  <si>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</si>
  <si>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</si>
  <si>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</si>
  <si>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</si>
  <si>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</si>
  <si>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</si>
  <si>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</si>
  <si>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</si>
  <si>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</si>
  <si>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</si>
  <si>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</si>
  <si>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</si>
  <si>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</si>
  <si>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</si>
  <si>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</si>
  <si>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</si>
  <si>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</si>
  <si>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</si>
  <si>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</si>
  <si>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</si>
  <si>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</si>
  <si>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</si>
  <si>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</si>
  <si>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</si>
  <si>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</si>
  <si>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</si>
  <si>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</si>
  <si>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</si>
  <si>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</si>
  <si>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</si>
  <si>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</si>
  <si>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</si>
  <si>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</si>
  <si>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</si>
  <si>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</si>
  <si>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</si>
  <si>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</si>
  <si>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</si>
  <si>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</si>
  <si>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</si>
  <si>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</si>
  <si>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</si>
  <si>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</si>
  <si>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</si>
  <si>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</si>
  <si>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</si>
  <si>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</si>
  <si>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</si>
  <si>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</si>
  <si>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</si>
  <si>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</si>
  <si>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</si>
  <si>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</si>
  <si>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</si>
  <si>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</si>
  <si>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</si>
  <si>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</si>
  <si>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</si>
  <si>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</si>
  <si>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</si>
  <si>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</si>
  <si>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</si>
  <si>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</si>
  <si>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</si>
  <si>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</si>
  <si>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</si>
  <si>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</si>
  <si>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</si>
  <si>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</si>
  <si>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</si>
  <si>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</si>
  <si>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</si>
  <si>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</si>
  <si>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</si>
  <si>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</si>
  <si>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</si>
  <si>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</si>
  <si>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</si>
  <si>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</si>
  <si>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</si>
  <si>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</si>
  <si>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</si>
  <si>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</si>
  <si>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</si>
  <si>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</si>
  <si>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</si>
  <si>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</si>
  <si>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</si>
  <si>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</si>
  <si>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</si>
  <si>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</si>
  <si>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</si>
  <si>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</si>
  <si>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</si>
  <si>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</si>
  <si>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</si>
  <si>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</si>
  <si>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</si>
  <si>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</si>
  <si>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</si>
  <si>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</si>
  <si>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</si>
  <si>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</si>
  <si>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</si>
  <si>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</si>
  <si>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</si>
  <si>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</si>
  <si>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</si>
  <si>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</si>
  <si>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</si>
  <si>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</si>
  <si>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</si>
  <si>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</si>
  <si>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</si>
  <si>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</si>
  <si>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</si>
  <si>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</si>
  <si>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</si>
  <si>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</si>
  <si>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</si>
  <si>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</si>
  <si>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</si>
  <si>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</si>
  <si>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</si>
  <si>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</si>
  <si>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</si>
  <si>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</si>
  <si>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</si>
  <si>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</si>
  <si>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</si>
  <si>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</si>
  <si>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</si>
  <si>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</si>
  <si>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</si>
  <si>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</si>
  <si>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</si>
  <si>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</si>
  <si>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</si>
  <si>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</si>
  <si>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</si>
  <si>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</si>
  <si>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</si>
  <si>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</si>
  <si>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</si>
  <si>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</si>
  <si>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</si>
  <si>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</si>
  <si>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</si>
  <si>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</si>
  <si>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</si>
  <si>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</si>
  <si>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</si>
  <si>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</si>
  <si>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</si>
  <si>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</si>
  <si>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</si>
  <si>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</si>
  <si>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</si>
  <si>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</si>
  <si>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</si>
  <si>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</si>
  <si>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</si>
  <si>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</si>
  <si>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</si>
  <si>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</si>
  <si>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</si>
  <si>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</si>
  <si>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</si>
  <si>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</si>
  <si>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</si>
  <si>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</si>
  <si>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</si>
  <si>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</si>
  <si>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</si>
  <si>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</si>
  <si>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</si>
  <si>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</si>
  <si>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</si>
  <si>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</si>
  <si>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</si>
  <si>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</si>
  <si>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</si>
  <si>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</si>
  <si>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</si>
  <si>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</si>
  <si>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</si>
  <si>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</si>
  <si>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</si>
  <si>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</si>
  <si>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</si>
  <si>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</si>
  <si>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</si>
  <si>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</si>
  <si>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</si>
  <si>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</si>
  <si>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</si>
  <si>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</si>
  <si>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</si>
  <si>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</si>
  <si>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</si>
  <si>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</si>
  <si>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</si>
  <si>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</si>
  <si>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</si>
  <si>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</si>
  <si>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</si>
  <si>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</si>
  <si>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</si>
  <si>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</si>
  <si>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</si>
  <si>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</si>
  <si>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</si>
  <si>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</si>
  <si>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</si>
  <si>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</si>
  <si>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</si>
  <si>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</si>
  <si>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</si>
  <si>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</si>
  <si>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</si>
  <si>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</si>
  <si>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</si>
  <si>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</si>
  <si>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</si>
  <si>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</si>
  <si>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</si>
  <si>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</si>
  <si>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</si>
  <si>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</si>
  <si>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</si>
  <si>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</si>
  <si>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</si>
  <si>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</si>
  <si>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</si>
  <si>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</si>
  <si>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</si>
  <si>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</si>
  <si>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</si>
  <si>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</si>
  <si>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</si>
  <si>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</si>
  <si>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</si>
  <si>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</si>
  <si>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</si>
  <si>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</si>
  <si>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</si>
  <si>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</si>
  <si>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</si>
  <si>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</si>
  <si>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</si>
  <si>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</si>
  <si>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</si>
  <si>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</si>
  <si>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</si>
  <si>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</si>
  <si>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</si>
  <si>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</si>
  <si>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</si>
  <si>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</si>
  <si>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</si>
  <si>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</si>
  <si>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</si>
  <si>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</si>
  <si>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</si>
  <si>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</si>
  <si>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</si>
  <si>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</si>
  <si>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</si>
  <si>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</si>
  <si>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</si>
  <si>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</si>
  <si>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</si>
  <si>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</si>
  <si>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</si>
  <si>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</si>
  <si>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</si>
  <si>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</si>
  <si>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</si>
  <si>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</si>
  <si>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</si>
  <si>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</si>
  <si>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</si>
  <si>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</si>
  <si>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</si>
  <si>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</si>
  <si>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</si>
  <si>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</si>
  <si>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</si>
  <si>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</si>
  <si>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</si>
  <si>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</si>
  <si>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</si>
  <si>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</si>
  <si>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</si>
  <si>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</si>
  <si>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</si>
  <si>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</si>
  <si>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</si>
  <si>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</si>
  <si>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</si>
  <si>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</si>
  <si>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</si>
  <si>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</si>
  <si>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</si>
  <si>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</si>
  <si>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</si>
  <si>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</si>
  <si>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</si>
  <si>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</si>
  <si>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</si>
  <si>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</si>
  <si>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</si>
  <si>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</si>
  <si>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</si>
  <si>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</si>
  <si>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</si>
  <si>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</si>
  <si>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</si>
  <si>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</si>
  <si>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</si>
  <si>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</si>
  <si>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</si>
  <si>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</si>
  <si>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</si>
  <si>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</si>
  <si>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</si>
  <si>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</si>
  <si>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</si>
  <si>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</si>
  <si>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</si>
  <si>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</si>
  <si>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</si>
  <si>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</si>
  <si>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</si>
  <si>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</si>
  <si>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</si>
  <si>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</si>
  <si>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</si>
  <si>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</si>
  <si>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</si>
  <si>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</si>
  <si>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</si>
  <si>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</si>
  <si>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</si>
  <si>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</si>
  <si>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</si>
  <si>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</si>
  <si>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</si>
  <si>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</si>
  <si>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</si>
  <si>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</si>
  <si>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</si>
  <si>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</si>
  <si>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</si>
  <si>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</si>
  <si>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</si>
  <si>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</si>
  <si>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</si>
  <si>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</si>
  <si>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</si>
  <si>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</si>
  <si>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</si>
  <si>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</si>
  <si>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</si>
  <si>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</si>
  <si>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</si>
  <si>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</si>
  <si>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</si>
  <si>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</si>
  <si>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</si>
  <si>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</si>
  <si>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</si>
  <si>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</si>
  <si>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</si>
  <si>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</si>
  <si>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</si>
  <si>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</si>
  <si>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</si>
  <si>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</si>
  <si>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</si>
  <si>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</si>
  <si>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</si>
  <si>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</si>
  <si>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</si>
  <si>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</si>
  <si>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</si>
  <si>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</si>
  <si>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</si>
  <si>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</si>
  <si>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</si>
  <si>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</si>
  <si>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</si>
  <si>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</si>
  <si>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</si>
  <si>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</si>
  <si>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</si>
  <si>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</si>
  <si>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</si>
  <si>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</si>
  <si>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</si>
  <si>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</si>
  <si>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</si>
  <si>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</si>
  <si>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</si>
  <si>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</si>
  <si>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</si>
  <si>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</si>
  <si>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</si>
  <si>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</si>
  <si>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</si>
  <si>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</si>
  <si>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</si>
  <si>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</si>
  <si>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</si>
  <si>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</si>
  <si>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</si>
  <si>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</si>
  <si>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</si>
  <si>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</si>
  <si>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</si>
  <si>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</si>
  <si>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</si>
  <si>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</si>
  <si>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</si>
  <si>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</si>
  <si>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</si>
  <si>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</si>
  <si>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</si>
  <si>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</si>
  <si>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</si>
  <si>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</si>
  <si>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</si>
  <si>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</si>
  <si>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</si>
  <si>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</si>
  <si>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</si>
  <si>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</si>
  <si>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</si>
  <si>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</si>
  <si>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</si>
  <si>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</si>
  <si>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</si>
  <si>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</si>
  <si>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</si>
  <si>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</si>
  <si>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</si>
  <si>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</si>
  <si>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</si>
  <si>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</si>
  <si>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</si>
  <si>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</si>
  <si>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</si>
  <si>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</si>
  <si>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</si>
  <si>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</si>
  <si>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</si>
  <si>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</si>
  <si>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</si>
  <si>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</si>
  <si>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</si>
  <si>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</si>
  <si>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</si>
  <si>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</si>
  <si>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</si>
  <si>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</si>
  <si>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</si>
  <si>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</si>
  <si>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</si>
  <si>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</si>
  <si>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</si>
  <si>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</si>
  <si>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</si>
  <si>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</si>
  <si>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</si>
  <si>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</si>
  <si>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</si>
  <si>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</si>
  <si>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</si>
  <si>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</si>
  <si>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</si>
  <si>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</si>
  <si>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</si>
  <si>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</si>
  <si>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</si>
  <si>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</si>
  <si>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</si>
  <si>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</si>
  <si>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</si>
  <si>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</si>
  <si>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</si>
  <si>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</si>
  <si>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</si>
  <si>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</si>
  <si>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</si>
  <si>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</si>
  <si>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</si>
  <si>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</si>
  <si>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</si>
  <si>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</si>
  <si>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</si>
  <si>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</si>
  <si>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</si>
  <si>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</si>
  <si>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</si>
  <si>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</si>
  <si>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</si>
  <si>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</si>
  <si>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</si>
  <si>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</si>
  <si>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</si>
  <si>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</si>
  <si>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</si>
  <si>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</si>
  <si>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</si>
  <si>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</si>
  <si>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</si>
  <si>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</si>
  <si>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</si>
  <si>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</si>
  <si>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</si>
  <si>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</si>
  <si>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</si>
  <si>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</si>
  <si>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</si>
  <si>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</si>
  <si>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</si>
  <si>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</si>
  <si>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</si>
  <si>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</si>
  <si>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</si>
  <si>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</si>
  <si>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</si>
  <si>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</si>
  <si>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</si>
  <si>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</si>
  <si>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</si>
  <si>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</si>
  <si>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</si>
  <si>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</si>
  <si>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</si>
  <si>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</si>
  <si>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</si>
  <si>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</si>
  <si>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</si>
  <si>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</si>
  <si>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</si>
  <si>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</si>
  <si>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</si>
  <si>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</si>
  <si>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</si>
  <si>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</si>
  <si>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</si>
  <si>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</si>
  <si>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</si>
  <si>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</si>
  <si>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</si>
  <si>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</si>
  <si>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</si>
  <si>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</si>
  <si>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</si>
  <si>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</si>
  <si>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</si>
  <si>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</si>
  <si>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</si>
  <si>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</si>
  <si>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</si>
  <si>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</si>
  <si>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</si>
  <si>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</si>
  <si>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</si>
  <si>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</si>
  <si>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</si>
  <si>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</si>
  <si>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</si>
  <si>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</si>
  <si>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</si>
  <si>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</si>
  <si>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</si>
  <si>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</si>
  <si>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</si>
  <si>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</si>
  <si>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</si>
  <si>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</si>
  <si>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</si>
  <si>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</si>
  <si>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</si>
  <si>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</si>
  <si>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</si>
  <si>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</si>
  <si>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</si>
  <si>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</si>
  <si>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</si>
  <si>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</si>
  <si>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</si>
  <si>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</si>
  <si>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</si>
  <si>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</si>
  <si>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</si>
  <si>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</si>
  <si>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</si>
  <si>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</si>
  <si>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</si>
  <si>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</si>
  <si>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</si>
  <si>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</si>
  <si>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</si>
  <si>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</si>
  <si>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</si>
  <si>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</si>
  <si>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</si>
  <si>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</si>
  <si>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</si>
  <si>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</si>
  <si>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</si>
  <si>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</si>
  <si>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</si>
  <si>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</si>
  <si>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</si>
  <si>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</si>
  <si>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</si>
  <si>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</si>
  <si>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</si>
  <si>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</si>
  <si>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</si>
  <si>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</si>
  <si>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</si>
  <si>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</si>
  <si>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</si>
  <si>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</si>
  <si>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</si>
  <si>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</si>
  <si>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</si>
  <si>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</si>
  <si>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</si>
  <si>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</si>
  <si>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</si>
  <si>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</si>
  <si>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</si>
  <si>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</si>
  <si>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</si>
  <si>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</si>
  <si>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</si>
  <si>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</si>
  <si>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</si>
  <si>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</si>
  <si>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</si>
  <si>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</si>
  <si>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</si>
  <si>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</si>
  <si>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</si>
  <si>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</si>
  <si>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</si>
  <si>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</si>
  <si>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</si>
  <si>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</si>
  <si>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</si>
  <si>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</si>
  <si>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</si>
  <si>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</si>
  <si>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</si>
  <si>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</si>
  <si>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</si>
  <si>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</si>
  <si>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</si>
  <si>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</si>
  <si>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</si>
  <si>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</si>
  <si>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</si>
  <si>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</si>
  <si>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</si>
  <si>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</si>
  <si>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</si>
  <si>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</si>
  <si>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</si>
  <si>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</si>
  <si>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</si>
  <si>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</si>
  <si>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</si>
  <si>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</si>
  <si>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</si>
  <si>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</si>
  <si>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</si>
  <si>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</si>
  <si>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</si>
  <si>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</si>
  <si>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</si>
  <si>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</si>
  <si>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</si>
  <si>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</si>
  <si>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</si>
  <si>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</si>
  <si>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</si>
  <si>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</si>
  <si>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</si>
  <si>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</si>
  <si>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</si>
  <si>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</si>
  <si>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</si>
  <si>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</si>
  <si>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</si>
  <si>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</si>
  <si>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</si>
  <si>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</si>
  <si>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</si>
  <si>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</si>
  <si>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</si>
  <si>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</si>
  <si>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</si>
  <si>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</si>
  <si>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</si>
  <si>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</si>
  <si>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</si>
  <si>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</si>
  <si>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</si>
  <si>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</si>
  <si>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</si>
  <si>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</si>
  <si>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</si>
  <si>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</si>
  <si>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</si>
  <si>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</si>
  <si>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</si>
  <si>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</si>
  <si>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</si>
  <si>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</si>
  <si>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</si>
  <si>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</si>
  <si>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</si>
  <si>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</si>
  <si>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</si>
  <si>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</si>
  <si>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</si>
  <si>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</si>
  <si>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</si>
  <si>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</si>
  <si>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</si>
  <si>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</si>
  <si>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</si>
  <si>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</si>
  <si>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</si>
  <si>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</si>
  <si>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</si>
  <si>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</si>
  <si>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</si>
  <si>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</si>
  <si>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</si>
  <si>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</si>
  <si>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</si>
  <si>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</si>
  <si>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</si>
  <si>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</si>
  <si>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</si>
  <si>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</si>
  <si>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</si>
  <si>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</si>
  <si>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</si>
  <si>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</si>
  <si>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</si>
  <si>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</si>
  <si>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</si>
  <si>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</si>
  <si>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</si>
  <si>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</si>
  <si>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</si>
  <si>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</si>
  <si>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</si>
  <si>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</si>
  <si>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</si>
  <si>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</si>
  <si>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</si>
  <si>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</si>
  <si>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</si>
  <si>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</si>
  <si>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</si>
  <si>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</si>
  <si>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</si>
  <si>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</si>
  <si>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</si>
  <si>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</si>
  <si>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</si>
  <si>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</si>
  <si>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</si>
  <si>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</si>
  <si>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</si>
  <si>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</si>
  <si>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</si>
  <si>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</si>
  <si>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</si>
  <si>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</si>
  <si>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</si>
  <si>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</si>
  <si>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</si>
  <si>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</si>
  <si>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</si>
  <si>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</si>
  <si>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</si>
  <si>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</si>
  <si>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</si>
  <si>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</si>
  <si>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</si>
  <si>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</si>
  <si>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</si>
  <si>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</si>
  <si>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</si>
  <si>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</si>
  <si>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</si>
  <si>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</si>
  <si>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</si>
  <si>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</si>
  <si>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</si>
  <si>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</si>
  <si>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</si>
  <si>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</si>
  <si>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</si>
  <si>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</si>
  <si>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</si>
  <si>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</si>
  <si>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</si>
  <si>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</si>
  <si>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</si>
  <si>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</si>
  <si>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</si>
  <si>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</si>
  <si>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</si>
  <si>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</si>
  <si>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</si>
  <si>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</si>
  <si>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</si>
  <si>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</si>
  <si>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</si>
  <si>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</si>
  <si>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</si>
  <si>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</si>
  <si>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</si>
  <si>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</si>
  <si>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</si>
  <si>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</si>
  <si>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</si>
  <si>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</si>
  <si>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</si>
  <si>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</si>
  <si>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</si>
  <si>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</si>
  <si>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</si>
  <si>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</si>
  <si>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</si>
  <si>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</si>
  <si>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</si>
  <si>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</si>
  <si>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</si>
  <si>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</si>
  <si>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</si>
  <si>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</si>
  <si>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</si>
  <si>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</si>
  <si>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</si>
  <si>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</si>
  <si>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</si>
  <si>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</si>
  <si>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</si>
  <si>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</si>
  <si>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</si>
  <si>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</si>
  <si>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</si>
  <si>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</si>
  <si>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</si>
  <si>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</si>
  <si>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</si>
  <si>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</si>
  <si>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</si>
  <si>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</si>
  <si>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</si>
  <si>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</si>
  <si>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</si>
  <si>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</si>
  <si>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</si>
  <si>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</si>
  <si>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</si>
  <si>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</si>
  <si>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</si>
  <si>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</si>
  <si>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</si>
  <si>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</si>
  <si>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</si>
  <si>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</si>
  <si>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</si>
  <si>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</si>
  <si>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</si>
  <si>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</si>
  <si>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</si>
  <si>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</si>
  <si>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</si>
  <si>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</si>
  <si>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</si>
  <si>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</si>
  <si>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</si>
  <si>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</si>
  <si>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</si>
  <si>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</si>
  <si>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</si>
  <si>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</si>
  <si>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</si>
  <si>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</si>
  <si>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</si>
  <si>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</si>
  <si>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</si>
  <si>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</si>
  <si>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</si>
  <si>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</si>
  <si>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</si>
  <si>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</si>
  <si>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</si>
  <si>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</si>
  <si>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</si>
  <si>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</si>
  <si>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</si>
  <si>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</si>
  <si>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</si>
  <si>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</si>
  <si>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</si>
  <si>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</si>
  <si>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</si>
  <si>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</si>
  <si>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</si>
  <si>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</si>
  <si>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</si>
  <si>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</si>
  <si>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</si>
  <si>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</si>
  <si>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</si>
  <si>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</si>
  <si>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</si>
  <si>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</si>
  <si>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</si>
  <si>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</si>
  <si>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</si>
  <si>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</si>
  <si>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</si>
  <si>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</si>
  <si>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</si>
  <si>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</si>
  <si>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</si>
  <si>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</si>
  <si>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</si>
  <si>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</si>
  <si>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</si>
  <si>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</si>
  <si>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</si>
  <si>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</si>
  <si>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</si>
  <si>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</si>
  <si>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</si>
  <si>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</si>
  <si>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</si>
  <si>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</si>
  <si>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</si>
  <si>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</si>
  <si>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</si>
  <si>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</si>
  <si>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</si>
  <si>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</si>
  <si>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</si>
  <si>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</si>
  <si>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</si>
  <si>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</si>
  <si>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</si>
  <si>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</si>
  <si>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</si>
  <si>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</si>
  <si>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</si>
  <si>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</si>
  <si>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</si>
  <si>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</si>
  <si>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</si>
  <si>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</si>
  <si>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</si>
  <si>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</si>
  <si>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</si>
  <si>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</si>
  <si>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</si>
  <si>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</si>
  <si>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</si>
  <si>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</si>
  <si>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</si>
  <si>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</si>
  <si>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</si>
  <si>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</si>
  <si>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</si>
  <si>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</si>
  <si>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</si>
  <si>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</si>
  <si>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</si>
  <si>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</si>
  <si>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</si>
  <si>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</si>
  <si>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</si>
  <si>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</si>
  <si>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</si>
  <si>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</si>
  <si>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</si>
  <si>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</si>
  <si>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</si>
  <si>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</si>
  <si>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</si>
  <si>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</si>
  <si>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</si>
  <si>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</si>
  <si>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</si>
  <si>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</si>
  <si>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</si>
  <si>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</si>
  <si>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</si>
  <si>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</si>
  <si>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</si>
  <si>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</si>
  <si>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</si>
  <si>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</si>
  <si>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</si>
  <si>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</si>
  <si>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</si>
  <si>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</si>
  <si>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</si>
  <si>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</si>
  <si>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</si>
  <si>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</si>
  <si>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</si>
  <si>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</si>
  <si>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</si>
  <si>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</si>
  <si>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</si>
  <si>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</si>
  <si>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</si>
  <si>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</si>
  <si>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</si>
  <si>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</si>
  <si>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</si>
  <si>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</si>
  <si>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</si>
  <si>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</si>
  <si>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</si>
  <si>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</si>
  <si>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</si>
  <si>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</si>
  <si>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</si>
  <si>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</si>
  <si>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</si>
  <si>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</si>
  <si>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</si>
  <si>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</si>
  <si>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</si>
  <si>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</si>
  <si>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</si>
  <si>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</si>
  <si>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</si>
  <si>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</si>
  <si>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</si>
  <si>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</si>
  <si>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</si>
  <si>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</si>
  <si>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</si>
  <si>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</si>
  <si>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</si>
  <si>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</si>
  <si>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</si>
  <si>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</si>
  <si>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</si>
  <si>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</si>
  <si>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</si>
  <si>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</si>
  <si>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</si>
  <si>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</si>
  <si>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</si>
  <si>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</si>
  <si>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</si>
  <si>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</si>
  <si>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</si>
  <si>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</si>
  <si>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</si>
  <si>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</si>
  <si>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</si>
  <si>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</si>
  <si>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</si>
  <si>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</si>
  <si>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</si>
  <si>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</si>
  <si>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</si>
  <si>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</si>
  <si>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</si>
  <si>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</si>
  <si>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</si>
  <si>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</si>
  <si>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</si>
  <si>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</si>
  <si>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</si>
  <si>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</si>
  <si>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</si>
  <si>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</si>
  <si>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</si>
  <si>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</si>
  <si>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</si>
  <si>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</si>
  <si>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</si>
  <si>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</si>
  <si>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</si>
  <si>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</si>
  <si>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</si>
  <si>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</si>
  <si>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</si>
  <si>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</si>
  <si>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</si>
  <si>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</si>
  <si>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</si>
  <si>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</si>
  <si>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</si>
  <si>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</si>
  <si>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</si>
  <si>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</si>
  <si>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</si>
  <si>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</si>
  <si>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</si>
  <si>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</si>
  <si>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</si>
  <si>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</si>
  <si>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</si>
  <si>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</si>
  <si>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</si>
  <si>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</si>
  <si>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</si>
  <si>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</si>
  <si>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</si>
  <si>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</si>
  <si>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</si>
  <si>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</si>
  <si>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</si>
  <si>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</si>
  <si>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</si>
  <si>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</si>
  <si>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</si>
  <si>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</si>
  <si>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</si>
  <si>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</si>
  <si>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</si>
  <si>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</si>
  <si>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</si>
  <si>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</si>
  <si>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</si>
  <si>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</si>
  <si>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</si>
  <si>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</si>
  <si>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</si>
  <si>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</si>
  <si>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</si>
  <si>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</si>
  <si>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</si>
  <si>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</si>
  <si>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</si>
  <si>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</si>
  <si>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</si>
  <si>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</si>
  <si>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</si>
  <si>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</si>
  <si>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</si>
  <si>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</si>
  <si>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</si>
  <si>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</si>
  <si>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</si>
  <si>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</si>
  <si>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</si>
  <si>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</si>
  <si>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</si>
  <si>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</si>
  <si>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</si>
  <si>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</si>
  <si>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</si>
  <si>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</si>
  <si>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</si>
  <si>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</si>
  <si>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</si>
  <si>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</si>
  <si>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</si>
  <si>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</si>
  <si>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</si>
  <si>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</si>
  <si>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</si>
  <si>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</si>
  <si>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</si>
  <si>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</si>
  <si>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</si>
  <si>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</si>
  <si>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</si>
  <si>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</si>
  <si>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</si>
  <si>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</si>
  <si>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</si>
  <si>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</si>
  <si>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</si>
  <si>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</si>
  <si>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</si>
  <si>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</si>
  <si>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</si>
  <si>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</si>
  <si>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</si>
  <si>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</si>
  <si>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</si>
  <si>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</si>
  <si>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</si>
  <si>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</si>
  <si>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</si>
  <si>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</si>
  <si>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</si>
  <si>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</si>
  <si>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</si>
  <si>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</si>
  <si>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</si>
  <si>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</si>
  <si>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</si>
  <si>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</si>
  <si>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</si>
  <si>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</si>
  <si>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</si>
  <si>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</si>
  <si>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</si>
  <si>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</si>
  <si>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</si>
  <si>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</si>
  <si>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</si>
  <si>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</si>
  <si>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</si>
  <si>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</si>
  <si>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</si>
  <si>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</si>
  <si>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</si>
  <si>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</si>
  <si>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</si>
  <si>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</si>
  <si>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</si>
  <si>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</si>
  <si>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</si>
  <si>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</si>
  <si>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</si>
  <si>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</si>
  <si>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</si>
  <si>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</si>
  <si>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</si>
  <si>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</si>
  <si>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</si>
  <si>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</si>
  <si>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</si>
  <si>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</si>
  <si>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</si>
  <si>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</si>
  <si>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</si>
  <si>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</si>
  <si>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</si>
  <si>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</si>
  <si>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</si>
  <si>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</si>
  <si>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</si>
  <si>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</si>
  <si>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</si>
  <si>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</si>
  <si>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</si>
  <si>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</si>
  <si>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</si>
  <si>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</si>
  <si>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</si>
  <si>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</si>
  <si>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</si>
  <si>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</si>
  <si>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</si>
  <si>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</si>
  <si>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</si>
  <si>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</si>
  <si>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</si>
  <si>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</si>
  <si>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</si>
  <si>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</si>
  <si>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</si>
  <si>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</si>
  <si>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</si>
  <si>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</si>
  <si>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</si>
  <si>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</si>
  <si>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</si>
  <si>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</si>
  <si>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</si>
  <si>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</si>
  <si>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</si>
  <si>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</si>
  <si>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</si>
  <si>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</si>
  <si>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</si>
  <si>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</si>
  <si>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</si>
  <si>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</si>
  <si>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</si>
  <si>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</si>
  <si>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</si>
  <si>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</si>
  <si>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</si>
  <si>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</si>
  <si>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</si>
  <si>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</si>
  <si>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</si>
  <si>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</si>
  <si>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</si>
  <si>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</si>
  <si>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</si>
  <si>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</si>
  <si>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</si>
  <si>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</si>
  <si>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</si>
  <si>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</si>
  <si>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</si>
  <si>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</si>
  <si>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</si>
  <si>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</si>
  <si>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</si>
  <si>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</si>
  <si>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</si>
  <si>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</si>
  <si>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</si>
  <si>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</si>
  <si>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</si>
  <si>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</si>
  <si>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</si>
  <si>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</si>
  <si>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</si>
  <si>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</si>
  <si>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</si>
  <si>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</si>
  <si>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</si>
  <si>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</si>
  <si>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</si>
  <si>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</si>
  <si>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</si>
  <si>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</si>
  <si>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</si>
  <si>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</si>
  <si>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</si>
  <si>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</si>
  <si>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</si>
  <si>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</si>
  <si>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</si>
  <si>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</si>
  <si>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</si>
  <si>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</si>
  <si>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</si>
  <si>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</si>
  <si>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</si>
  <si>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</si>
  <si>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</si>
  <si>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</si>
  <si>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</si>
  <si>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</si>
  <si>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</si>
  <si>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</si>
  <si>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</si>
  <si>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</si>
  <si>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</si>
  <si>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</si>
  <si>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</si>
  <si>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</si>
  <si>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</si>
  <si>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</si>
  <si>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</si>
  <si>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</si>
  <si>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</si>
  <si>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</si>
  <si>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</si>
  <si>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</si>
  <si>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</si>
  <si>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</si>
  <si>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</si>
  <si>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</si>
  <si>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</si>
  <si>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</si>
  <si>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</si>
  <si>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</si>
  <si>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</si>
  <si>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</si>
  <si>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</si>
  <si>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</si>
  <si>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</si>
  <si>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</si>
  <si>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</si>
  <si>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</si>
  <si>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</si>
  <si>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</si>
  <si>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</si>
  <si>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</si>
  <si>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</si>
  <si>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</si>
  <si>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</si>
  <si>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</si>
  <si>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</si>
  <si>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</si>
  <si>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</si>
  <si>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</si>
  <si>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</si>
  <si>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</si>
  <si>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</si>
  <si>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</si>
  <si>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</si>
  <si>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</si>
  <si>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</si>
  <si>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</si>
  <si>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</si>
  <si>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</si>
  <si>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</si>
  <si>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</si>
  <si>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</si>
  <si>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</si>
  <si>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</si>
  <si>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</si>
  <si>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</si>
  <si>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</si>
  <si>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</si>
  <si>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</si>
  <si>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</si>
  <si>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</si>
  <si>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</si>
  <si>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</si>
  <si>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</si>
  <si>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</si>
  <si>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</si>
  <si>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</si>
  <si>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</si>
  <si>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</si>
  <si>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</si>
  <si>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</si>
  <si>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</si>
  <si>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</si>
  <si>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</si>
  <si>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</si>
  <si>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</si>
  <si>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</si>
  <si>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</si>
  <si>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</si>
  <si>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</si>
  <si>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</si>
  <si>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</si>
  <si>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</si>
  <si>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</si>
  <si>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</si>
  <si>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</si>
  <si>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</si>
  <si>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</si>
  <si>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</si>
  <si>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</si>
  <si>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</si>
  <si>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</si>
  <si>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</si>
  <si>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</si>
  <si>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</si>
  <si>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</si>
  <si>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</si>
  <si>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</si>
  <si>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</si>
  <si>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</si>
  <si>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</si>
  <si>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</si>
  <si>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</si>
  <si>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</si>
  <si>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</si>
  <si>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</si>
  <si>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</si>
  <si>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</si>
  <si>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</si>
  <si>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</si>
  <si>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</si>
  <si>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</si>
  <si>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</si>
  <si>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</si>
  <si>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</si>
  <si>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</si>
  <si>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</si>
  <si>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</si>
  <si>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</si>
  <si>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</si>
  <si>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</si>
  <si>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</si>
  <si>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</si>
  <si>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</si>
  <si>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</si>
  <si>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</si>
  <si>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</si>
  <si>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</si>
  <si>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</si>
  <si>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</si>
  <si>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</si>
  <si>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</si>
  <si>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</si>
  <si>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</si>
  <si>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</si>
  <si>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</si>
  <si>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</si>
  <si>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</si>
  <si>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</si>
  <si>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</si>
  <si>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</si>
  <si>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</si>
  <si>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</si>
  <si>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</si>
  <si>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</si>
  <si>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</si>
  <si>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</si>
  <si>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</si>
  <si>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</si>
  <si>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</si>
  <si>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</si>
  <si>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</si>
  <si>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</si>
  <si>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</si>
  <si>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</si>
  <si>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</si>
  <si>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</si>
  <si>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</si>
  <si>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</si>
  <si>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</si>
  <si>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</si>
  <si>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</si>
  <si>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</si>
  <si>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</si>
  <si>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</si>
  <si>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</si>
  <si>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</si>
  <si>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</si>
  <si>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</si>
  <si>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</si>
  <si>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</si>
  <si>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</si>
  <si>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</si>
  <si>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</si>
  <si>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</si>
  <si>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</si>
  <si>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</si>
  <si>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</si>
  <si>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</si>
  <si>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</si>
  <si>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</si>
  <si>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</si>
  <si>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</si>
  <si>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</si>
  <si>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</si>
  <si>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</si>
  <si>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</si>
  <si>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</si>
  <si>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</si>
  <si>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</si>
  <si>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</si>
  <si>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</si>
  <si>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</si>
  <si>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</si>
  <si>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</si>
  <si>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</si>
  <si>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</si>
  <si>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</si>
  <si>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</si>
  <si>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</si>
  <si>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</si>
  <si>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</si>
  <si>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</si>
  <si>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</si>
  <si>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</si>
  <si>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</si>
  <si>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</si>
  <si>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</si>
  <si>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</si>
  <si>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</si>
  <si>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</si>
  <si>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</si>
  <si>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</si>
  <si>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</si>
  <si>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</si>
  <si>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</si>
  <si>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</si>
  <si>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</si>
  <si>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</si>
  <si>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</si>
  <si>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</si>
  <si>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</si>
  <si>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</si>
  <si>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</si>
  <si>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</si>
  <si>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</si>
  <si>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</si>
  <si>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</si>
  <si>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</si>
  <si>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</si>
  <si>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</si>
  <si>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</si>
  <si>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</si>
  <si>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</si>
  <si>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</si>
  <si>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</si>
  <si>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</si>
  <si>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</si>
  <si>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</si>
  <si>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</si>
  <si>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</si>
  <si>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</si>
  <si>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</si>
  <si>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</si>
  <si>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</si>
  <si>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</si>
  <si>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</si>
  <si>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</si>
  <si>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</si>
  <si>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</si>
  <si>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</si>
  <si>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</si>
  <si>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</si>
  <si>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</si>
  <si>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</si>
  <si>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</si>
  <si>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</si>
  <si>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</si>
  <si>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</si>
  <si>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</si>
  <si>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</si>
  <si>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</si>
  <si>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</si>
  <si>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</si>
  <si>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</si>
  <si>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</si>
  <si>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</si>
  <si>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</si>
  <si>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</si>
  <si>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</si>
  <si>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</si>
  <si>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</si>
  <si>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</si>
  <si>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</si>
  <si>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</si>
  <si>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</si>
  <si>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</si>
  <si>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</si>
  <si>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</si>
  <si>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</si>
  <si>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</si>
  <si>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</si>
  <si>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</si>
  <si>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</si>
  <si>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</si>
  <si>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</si>
  <si>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</si>
  <si>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</si>
  <si>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</si>
  <si>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</si>
  <si>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</si>
  <si>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</si>
  <si>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</si>
  <si>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</si>
  <si>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</si>
  <si>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</si>
  <si>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</si>
  <si>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</si>
  <si>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</si>
  <si>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</si>
  <si>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</si>
  <si>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</si>
  <si>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</si>
  <si>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</si>
  <si>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</si>
  <si>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</si>
  <si>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</si>
  <si>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</si>
  <si>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</si>
  <si>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</si>
  <si>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</si>
  <si>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</si>
  <si>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</si>
  <si>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</si>
  <si>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</si>
  <si>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</si>
  <si>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</si>
  <si>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</si>
  <si>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</si>
  <si>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</si>
  <si>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</si>
  <si>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</si>
  <si>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</si>
  <si>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</si>
  <si>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</si>
  <si>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</si>
  <si>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</si>
  <si>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</si>
  <si>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</si>
  <si>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</si>
  <si>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</si>
  <si>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</si>
  <si>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</si>
  <si>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</si>
  <si>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</si>
  <si>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</si>
  <si>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</si>
  <si>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</si>
  <si>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</si>
  <si>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</si>
  <si>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</si>
  <si>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</si>
  <si>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</si>
  <si>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</si>
  <si>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</si>
  <si>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</si>
  <si>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</si>
  <si>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</si>
  <si>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</si>
  <si>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</si>
  <si>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</si>
  <si>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</si>
  <si>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</si>
  <si>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</si>
  <si>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</si>
  <si>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</si>
  <si>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</si>
  <si>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</si>
  <si>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</si>
  <si>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</si>
  <si>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</si>
  <si>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</si>
  <si>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</si>
  <si>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</si>
  <si>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</si>
  <si>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</si>
  <si>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</si>
  <si>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</si>
  <si>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</si>
  <si>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</si>
  <si>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</si>
  <si>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</si>
  <si>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</si>
  <si>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</si>
  <si>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</si>
  <si>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</si>
  <si>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</si>
  <si>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</si>
  <si>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</si>
  <si>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</si>
  <si>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</si>
  <si>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</si>
  <si>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</si>
  <si>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</si>
  <si>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</si>
  <si>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</si>
  <si>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</si>
  <si>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</si>
  <si>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</si>
  <si>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</si>
  <si>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</si>
  <si>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</si>
  <si>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</si>
  <si>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</si>
  <si>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</si>
  <si>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</si>
  <si>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</si>
  <si>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</si>
  <si>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</si>
  <si>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</si>
  <si>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</si>
  <si>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</si>
  <si>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</si>
  <si>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</si>
  <si>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</si>
  <si>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</si>
  <si>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</si>
  <si>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</si>
  <si>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</si>
  <si>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</si>
  <si>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</si>
  <si>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</si>
  <si>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</si>
  <si>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</si>
  <si>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</si>
  <si>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</si>
  <si>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</si>
  <si>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</si>
  <si>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</si>
  <si>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</si>
  <si>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</si>
  <si>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</si>
  <si>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</si>
  <si>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</si>
  <si>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</si>
  <si>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</si>
  <si>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</si>
  <si>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</si>
  <si>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</si>
  <si>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</si>
  <si>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</si>
  <si>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</si>
  <si>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</si>
  <si>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</si>
  <si>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</si>
  <si>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</si>
  <si>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</si>
  <si>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</si>
  <si>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</si>
  <si>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</si>
  <si>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</si>
  <si>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</si>
  <si>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</si>
  <si>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</si>
  <si>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</si>
  <si>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</si>
  <si>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</si>
  <si>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</si>
  <si>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</si>
  <si>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</si>
  <si>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</si>
  <si>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</si>
  <si>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</si>
  <si>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</si>
  <si>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</si>
  <si>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</si>
  <si>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</si>
  <si>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</si>
  <si>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</si>
  <si>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</si>
  <si>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</si>
  <si>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</si>
  <si>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</si>
  <si>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</si>
  <si>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</si>
  <si>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</si>
  <si>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</si>
  <si>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</si>
  <si>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</si>
  <si>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</si>
  <si>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</si>
  <si>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</si>
  <si>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</si>
  <si>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</si>
  <si>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</si>
  <si>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</si>
  <si>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</si>
  <si>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</si>
  <si>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</si>
  <si>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</si>
  <si>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</si>
  <si>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</si>
  <si>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</si>
  <si>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</si>
  <si>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</si>
  <si>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</si>
  <si>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</si>
  <si>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</si>
  <si>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</si>
  <si>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</si>
  <si>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</si>
  <si>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</si>
  <si>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</si>
  <si>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</si>
  <si>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</si>
  <si>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</si>
  <si>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</si>
  <si>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</si>
  <si>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</si>
  <si>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</si>
  <si>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</si>
  <si>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</si>
  <si>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</si>
  <si>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</si>
  <si>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</si>
  <si>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</si>
  <si>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</si>
  <si>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</si>
  <si>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</si>
  <si>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</si>
  <si>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</si>
  <si>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</si>
  <si>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</si>
  <si>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</si>
  <si>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</si>
  <si>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</si>
  <si>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</si>
  <si>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</si>
  <si>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</si>
  <si>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</si>
  <si>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</si>
  <si>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</si>
  <si>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</si>
  <si>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</si>
  <si>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</si>
  <si>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</si>
  <si>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</si>
  <si>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</si>
  <si>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</si>
  <si>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</si>
  <si>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</si>
  <si>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</si>
  <si>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</si>
  <si>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</si>
  <si>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</si>
  <si>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</si>
  <si>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</si>
  <si>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</si>
  <si>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</si>
  <si>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</si>
  <si>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</si>
  <si>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</si>
  <si>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</si>
  <si>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</si>
  <si>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</si>
  <si>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</si>
  <si>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</si>
  <si>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</si>
  <si>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</si>
  <si>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</si>
  <si>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</si>
  <si>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</si>
  <si>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</si>
  <si>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</si>
  <si>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</si>
  <si>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</si>
  <si>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</si>
  <si>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</si>
  <si>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</si>
  <si>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</si>
  <si>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</si>
  <si>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</si>
  <si>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</si>
  <si>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</si>
  <si>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</si>
  <si>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</si>
  <si>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</si>
  <si>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</si>
  <si>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</si>
  <si>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</si>
  <si>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</si>
  <si>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</si>
  <si>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</si>
  <si>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</si>
  <si>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</si>
  <si>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</si>
  <si>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</si>
  <si>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</si>
  <si>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</si>
  <si>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</si>
  <si>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</si>
  <si>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</si>
  <si>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</si>
  <si>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</si>
  <si>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</si>
  <si>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</si>
  <si>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</si>
  <si>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</si>
  <si>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</si>
  <si>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</si>
  <si>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</si>
  <si>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</si>
  <si>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</si>
  <si>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</si>
  <si>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</si>
  <si>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</si>
  <si>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</si>
  <si>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</si>
  <si>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</si>
  <si>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</si>
  <si>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</si>
  <si>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</si>
  <si>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</si>
  <si>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</si>
  <si>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</si>
  <si>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</si>
  <si>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</si>
  <si>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</si>
  <si>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</si>
  <si>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</si>
  <si>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</si>
  <si>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</si>
  <si>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</si>
  <si>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</si>
  <si>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</si>
  <si>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</si>
  <si>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</si>
  <si>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</si>
  <si>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</si>
  <si>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</si>
  <si>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</si>
  <si>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</si>
  <si>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</si>
  <si>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</si>
  <si>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</si>
  <si>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</si>
  <si>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</si>
  <si>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</si>
  <si>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</si>
  <si>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</si>
  <si>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</si>
  <si>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</si>
  <si>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</si>
  <si>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</si>
  <si>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</si>
  <si>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</si>
  <si>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</si>
  <si>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</si>
  <si>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</si>
  <si>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</si>
  <si>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</si>
  <si>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</si>
  <si>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</si>
  <si>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</si>
  <si>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</si>
  <si>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</si>
  <si>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</si>
  <si>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</si>
  <si>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</si>
  <si>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</si>
  <si>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</si>
  <si>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</si>
  <si>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</si>
  <si>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</si>
  <si>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</si>
  <si>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</si>
  <si>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</si>
  <si>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</si>
  <si>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</si>
  <si>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</si>
  <si>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</si>
  <si>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</si>
  <si>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</si>
  <si>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</si>
  <si>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</si>
  <si>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</si>
  <si>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</si>
  <si>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</si>
  <si>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</si>
  <si>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</si>
  <si>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</si>
  <si>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</si>
  <si>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</si>
  <si>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</si>
  <si>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</si>
  <si>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</si>
  <si>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</si>
  <si>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</si>
  <si>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</si>
  <si>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</si>
  <si>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</si>
  <si>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</si>
  <si>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</si>
  <si>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</si>
  <si>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</si>
  <si>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</si>
  <si>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</si>
  <si>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</si>
  <si>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</si>
  <si>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</si>
  <si>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</si>
  <si>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</si>
  <si>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</si>
  <si>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</si>
  <si>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</si>
  <si>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</si>
  <si>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</si>
  <si>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</si>
  <si>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</si>
  <si>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</si>
  <si>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</si>
  <si>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</si>
  <si>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</si>
  <si>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</si>
  <si>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</si>
  <si>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</si>
  <si>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</si>
  <si>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</si>
  <si>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</si>
  <si>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</si>
  <si>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</si>
  <si>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</si>
  <si>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</si>
  <si>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</si>
  <si>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</si>
  <si>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</si>
  <si>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</si>
  <si>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</si>
  <si>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</si>
  <si>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</si>
  <si>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</si>
  <si>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</si>
  <si>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</si>
  <si>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</si>
  <si>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</si>
  <si>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</si>
  <si>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</si>
  <si>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</si>
  <si>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</si>
  <si>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</si>
  <si>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</si>
  <si>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</si>
  <si>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</si>
  <si>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</si>
  <si>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</si>
  <si>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</si>
  <si>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</si>
  <si>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</si>
  <si>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</si>
  <si>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</si>
  <si>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</si>
  <si>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</si>
  <si>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</si>
  <si>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</si>
  <si>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</si>
  <si>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</si>
  <si>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</si>
  <si>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</si>
  <si>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</si>
  <si>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</si>
  <si>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</si>
  <si>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</si>
  <si>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</si>
  <si>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</si>
  <si>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</si>
  <si>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</si>
  <si>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</si>
  <si>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</si>
  <si>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</si>
  <si>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</si>
  <si>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</si>
  <si>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</si>
  <si>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</si>
  <si>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</si>
  <si>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</si>
  <si>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</si>
  <si>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</si>
  <si>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</si>
  <si>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</si>
  <si>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</si>
  <si>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</si>
  <si>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</si>
  <si>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</si>
  <si>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</si>
  <si>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</si>
  <si>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</si>
  <si>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</si>
  <si>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</si>
  <si>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</si>
  <si>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</si>
  <si>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</si>
  <si>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</si>
  <si>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</si>
  <si>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</si>
  <si>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</si>
  <si>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</si>
  <si>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</si>
  <si>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</si>
  <si>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</si>
  <si>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</si>
  <si>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</si>
  <si>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</si>
  <si>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</si>
  <si>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</si>
  <si>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</si>
  <si>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</si>
  <si>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</si>
  <si>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</si>
  <si>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</si>
  <si>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</si>
  <si>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</si>
  <si>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</si>
  <si>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</si>
  <si>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</si>
  <si>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</si>
  <si>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</si>
  <si>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</si>
  <si>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</si>
  <si>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</si>
  <si>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</si>
  <si>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</si>
  <si>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</si>
  <si>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</si>
  <si>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</si>
  <si>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</si>
  <si>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</si>
  <si>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</si>
  <si>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</si>
  <si>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</si>
  <si>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</si>
  <si>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</si>
  <si>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</si>
  <si>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</si>
  <si>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</si>
  <si>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</si>
  <si>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</si>
  <si>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</si>
  <si>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</si>
  <si>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</si>
  <si>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</si>
  <si>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</si>
  <si>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</si>
  <si>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</si>
  <si>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</si>
  <si>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</si>
  <si>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</si>
  <si>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</si>
  <si>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</si>
  <si>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</si>
  <si>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</si>
  <si>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</si>
  <si>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</si>
  <si>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</si>
  <si>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</si>
  <si>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</si>
  <si>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</si>
  <si>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</si>
  <si>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</si>
  <si>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</si>
  <si>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</si>
  <si>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</si>
  <si>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</si>
  <si>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</si>
  <si>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</si>
  <si>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</si>
  <si>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</si>
  <si>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</si>
  <si>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</si>
  <si>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</si>
  <si>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</si>
  <si>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</si>
  <si>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</si>
  <si>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</si>
  <si>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</si>
  <si>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</si>
  <si>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</si>
  <si>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</si>
  <si>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</si>
  <si>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</si>
  <si>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</si>
  <si>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</si>
  <si>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</si>
  <si>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</si>
  <si>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</si>
  <si>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</si>
  <si>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</si>
  <si>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</si>
  <si>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</si>
  <si>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</si>
  <si>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</si>
  <si>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</si>
  <si>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</si>
  <si>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</si>
  <si>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</si>
  <si>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</si>
  <si>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</si>
  <si>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</si>
  <si>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</si>
  <si>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</si>
  <si>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</si>
  <si>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</si>
  <si>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</si>
  <si>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</si>
  <si>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</si>
  <si>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</si>
  <si>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</si>
  <si>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</si>
  <si>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</si>
  <si>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</si>
  <si>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</si>
  <si>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</si>
  <si>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</si>
  <si>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</si>
  <si>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</si>
  <si>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</si>
  <si>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</si>
  <si>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</si>
  <si>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</si>
  <si>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</si>
  <si>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</si>
  <si>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</si>
  <si>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</si>
  <si>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</si>
  <si>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</si>
  <si>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</si>
  <si>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</si>
  <si>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</si>
  <si>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</si>
  <si>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</si>
  <si>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</si>
  <si>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</si>
  <si>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</si>
  <si>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</si>
  <si>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</si>
  <si>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</si>
  <si>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</si>
  <si>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</si>
  <si>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</si>
  <si>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</si>
  <si>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</si>
  <si>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</si>
  <si>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</si>
  <si>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</si>
  <si>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</si>
  <si>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</si>
  <si>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</si>
  <si>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</si>
  <si>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</si>
  <si>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</si>
  <si>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</si>
  <si>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</si>
  <si>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</si>
  <si>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</si>
  <si>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</si>
  <si>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</si>
  <si>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</si>
  <si>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</si>
  <si>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</si>
  <si>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</si>
  <si>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</si>
  <si>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</si>
  <si>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</si>
  <si>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</si>
  <si>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</si>
  <si>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</si>
  <si>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</si>
  <si>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</si>
  <si>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</si>
  <si>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</si>
  <si>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</si>
  <si>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</si>
  <si>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</si>
  <si>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</si>
  <si>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</si>
  <si>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</si>
  <si>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</si>
  <si>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</si>
  <si>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</si>
  <si>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</si>
  <si>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</si>
  <si>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</si>
  <si>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</si>
  <si>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</si>
  <si>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</si>
  <si>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</si>
  <si>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</si>
  <si>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</si>
  <si>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</si>
  <si>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</si>
  <si>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</si>
  <si>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</si>
  <si>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</si>
  <si>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</si>
  <si>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</si>
  <si>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</si>
  <si>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</si>
  <si>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</si>
  <si>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</si>
  <si>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</si>
  <si>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</si>
  <si>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</si>
  <si>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</si>
  <si>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</si>
  <si>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</si>
  <si>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</si>
  <si>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</si>
  <si>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</si>
  <si>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</si>
  <si>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</si>
  <si>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</si>
  <si>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</si>
  <si>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</si>
  <si>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</si>
  <si>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</si>
  <si>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</si>
  <si>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</si>
  <si>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</si>
  <si>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</si>
  <si>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</si>
  <si>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</si>
  <si>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</si>
  <si>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</si>
  <si>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</si>
  <si>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</si>
  <si>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</si>
  <si>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</si>
  <si>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</si>
  <si>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</si>
  <si>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</si>
  <si>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</si>
  <si>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</si>
  <si>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</si>
  <si>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</si>
  <si>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</si>
  <si>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</si>
  <si>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</si>
  <si>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</si>
  <si>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</si>
  <si>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</si>
  <si>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</si>
  <si>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</si>
  <si>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</si>
  <si>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</si>
  <si>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</si>
  <si>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</si>
  <si>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</si>
  <si>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</si>
  <si>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</si>
  <si>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</si>
  <si>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</si>
  <si>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</si>
  <si>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</si>
  <si>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</si>
  <si>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</si>
  <si>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</si>
  <si>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</si>
  <si>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</si>
  <si>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</si>
  <si>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</si>
  <si>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</si>
  <si>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</si>
  <si>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</si>
  <si>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</si>
  <si>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</si>
  <si>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</si>
  <si>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</si>
  <si>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</si>
  <si>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</si>
  <si>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</si>
  <si>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</si>
  <si>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</si>
  <si>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</si>
  <si>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</si>
  <si>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</si>
  <si>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</si>
  <si>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</si>
  <si>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</si>
  <si>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</si>
  <si>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</si>
  <si>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</si>
  <si>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</si>
  <si>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</si>
  <si>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</si>
  <si>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</si>
  <si>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</si>
  <si>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</si>
  <si>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</si>
  <si>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</si>
  <si>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</si>
  <si>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</si>
  <si>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</si>
  <si>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</si>
  <si>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</si>
  <si>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</si>
  <si>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</si>
  <si>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</si>
  <si>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</si>
  <si>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</si>
  <si>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</si>
  <si>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</si>
  <si>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</si>
  <si>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</si>
  <si>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</si>
  <si>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</si>
  <si>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</si>
  <si>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</si>
  <si>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</si>
  <si>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</si>
  <si>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</si>
  <si>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</si>
  <si>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</si>
  <si>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</si>
  <si>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</si>
  <si>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</si>
  <si>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</si>
  <si>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</si>
  <si>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</si>
  <si>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</si>
  <si>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</si>
  <si>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</si>
  <si>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</si>
  <si>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</si>
  <si>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</si>
  <si>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</si>
  <si>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</si>
  <si>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</si>
  <si>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</si>
  <si>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</si>
  <si>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</si>
  <si>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</si>
  <si>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</si>
  <si>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</si>
  <si>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</si>
  <si>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</si>
  <si>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</si>
  <si>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</si>
  <si>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</si>
  <si>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</si>
  <si>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</si>
  <si>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</si>
  <si>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</si>
  <si>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</si>
  <si>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</si>
  <si>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</si>
  <si>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</si>
  <si>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</si>
  <si>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</si>
  <si>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</si>
  <si>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</si>
  <si>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</si>
  <si>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</si>
  <si>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</si>
  <si>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</si>
  <si>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</si>
  <si>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</si>
  <si>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</si>
  <si>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</si>
  <si>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</si>
  <si>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</si>
  <si>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</si>
  <si>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</si>
  <si>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</si>
  <si>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</si>
  <si>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</si>
  <si>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</si>
  <si>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</si>
  <si>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</si>
  <si>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</si>
  <si>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</si>
  <si>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</si>
  <si>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</si>
  <si>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</si>
  <si>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</si>
  <si>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</si>
  <si>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</si>
  <si>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</si>
  <si>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</si>
  <si>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</si>
  <si>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</si>
  <si>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</si>
  <si>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</si>
  <si>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</si>
  <si>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</si>
  <si>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</si>
  <si>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</si>
  <si>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</si>
  <si>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</si>
  <si>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</si>
  <si>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</si>
  <si>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</si>
  <si>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</si>
  <si>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</si>
  <si>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</si>
  <si>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</si>
  <si>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</si>
  <si>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</si>
  <si>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</si>
  <si>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</si>
  <si>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</si>
  <si>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</si>
  <si>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</si>
  <si>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</si>
  <si>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</si>
  <si>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</si>
  <si>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</si>
  <si>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</si>
  <si>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</si>
  <si>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</si>
  <si>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</si>
  <si>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</si>
  <si>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</si>
  <si>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</si>
  <si>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</si>
  <si>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</si>
  <si>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</si>
  <si>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</si>
  <si>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</si>
  <si>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</si>
  <si>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</si>
  <si>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</si>
  <si>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</si>
  <si>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</si>
  <si>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</si>
  <si>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</si>
  <si>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</si>
  <si>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</si>
  <si>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</si>
  <si>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</si>
  <si>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</si>
  <si>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</si>
  <si>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</si>
  <si>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</si>
  <si>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</si>
  <si>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</si>
  <si>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</si>
  <si>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</si>
  <si>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</si>
  <si>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</si>
  <si>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</si>
  <si>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</si>
  <si>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</si>
  <si>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</si>
  <si>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</si>
  <si>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</si>
  <si>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</si>
  <si>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</si>
  <si>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</si>
  <si>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</si>
  <si>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</si>
  <si>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</si>
  <si>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</si>
  <si>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</si>
  <si>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</si>
  <si>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</si>
  <si>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</si>
  <si>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</si>
  <si>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</si>
  <si>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</si>
  <si>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</si>
  <si>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</si>
  <si>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</si>
  <si>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</si>
  <si>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</si>
  <si>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</si>
  <si>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</si>
  <si>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</si>
  <si>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</si>
  <si>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</si>
  <si>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</si>
  <si>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</si>
  <si>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</si>
  <si>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</si>
  <si>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</si>
  <si>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</si>
  <si>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</si>
  <si>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</si>
  <si>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</si>
  <si>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</si>
  <si>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</si>
  <si>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</si>
  <si>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</si>
  <si>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</si>
  <si>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</si>
  <si>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</si>
  <si>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</si>
  <si>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</si>
  <si>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</si>
  <si>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</si>
  <si>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</si>
  <si>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</si>
  <si>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</si>
  <si>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</si>
  <si>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</si>
  <si>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</si>
  <si>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</si>
  <si>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</si>
  <si>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</si>
  <si>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</si>
  <si>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</si>
  <si>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</si>
  <si>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</si>
  <si>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</si>
  <si>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</si>
  <si>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</si>
  <si>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</si>
  <si>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</si>
  <si>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</si>
  <si>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</si>
  <si>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</si>
  <si>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</si>
  <si>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</si>
  <si>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</si>
  <si>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</si>
  <si>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</si>
  <si>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</si>
  <si>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</si>
  <si>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</si>
  <si>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</si>
  <si>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</si>
  <si>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</si>
  <si>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</si>
  <si>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</si>
  <si>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</si>
  <si>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</si>
  <si>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</si>
  <si>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</si>
  <si>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</si>
  <si>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</si>
  <si>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</si>
  <si>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</si>
  <si>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</si>
  <si>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</si>
  <si>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</si>
  <si>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</si>
  <si>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</si>
  <si>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</si>
  <si>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</si>
  <si>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</si>
  <si>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</si>
  <si>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</si>
  <si>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</si>
  <si>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</si>
  <si>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</si>
  <si>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</si>
  <si>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</si>
  <si>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</si>
  <si>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</si>
  <si>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</si>
  <si>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</si>
  <si>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</si>
  <si>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</si>
  <si>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</si>
  <si>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</si>
  <si>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</si>
  <si>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</si>
  <si>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</si>
  <si>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</si>
  <si>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</si>
  <si>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</si>
  <si>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</si>
  <si>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</si>
  <si>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</si>
  <si>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</si>
  <si>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</si>
  <si>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</si>
  <si>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</si>
  <si>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</si>
  <si>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</si>
  <si>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</si>
  <si>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</si>
  <si>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</si>
  <si>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</si>
  <si>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</si>
  <si>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</si>
  <si>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</si>
  <si>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</si>
  <si>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</si>
  <si>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</si>
  <si>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</si>
  <si>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</si>
  <si>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</si>
  <si>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</si>
  <si>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</si>
  <si>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</si>
  <si>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</si>
  <si>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</si>
  <si>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</si>
  <si>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</si>
  <si>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</si>
  <si>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</si>
  <si>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</si>
  <si>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</si>
  <si>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</si>
  <si>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</si>
  <si>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</si>
  <si>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</si>
  <si>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</si>
  <si>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</si>
  <si>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</si>
  <si>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</si>
  <si>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</si>
  <si>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</si>
  <si>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</si>
  <si>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</si>
  <si>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</si>
  <si>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</si>
  <si>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</si>
  <si>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</si>
  <si>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</si>
  <si>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</si>
  <si>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</si>
  <si>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</si>
  <si>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</si>
  <si>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</si>
  <si>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</si>
  <si>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</si>
  <si>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</si>
  <si>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</si>
  <si>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</si>
  <si>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</si>
  <si>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</si>
  <si>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</si>
  <si>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</si>
  <si>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</si>
  <si>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</si>
  <si>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</si>
  <si>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</si>
  <si>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</si>
  <si>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</si>
  <si>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</si>
  <si>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</si>
  <si>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</si>
  <si>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</si>
  <si>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</si>
  <si>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</si>
  <si>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</si>
  <si>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</si>
  <si>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</si>
  <si>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</si>
  <si>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</si>
  <si>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</si>
  <si>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</si>
  <si>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</si>
  <si>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</si>
  <si>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</si>
  <si>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</si>
  <si>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</si>
  <si>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</si>
  <si>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</si>
  <si>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</si>
  <si>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</si>
  <si>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</si>
  <si>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</si>
  <si>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</si>
  <si>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</si>
  <si>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</si>
  <si>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</si>
  <si>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</si>
  <si>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</si>
  <si>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</si>
  <si>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</si>
  <si>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</si>
  <si>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</si>
  <si>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</si>
  <si>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</si>
  <si>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</si>
  <si>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</si>
  <si>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</si>
  <si>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</si>
  <si>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</si>
  <si>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</si>
  <si>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</si>
  <si>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</si>
  <si>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</si>
  <si>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</si>
  <si>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</si>
  <si>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</si>
  <si>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</si>
  <si>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</si>
  <si>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</si>
  <si>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</si>
  <si>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</si>
  <si>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</si>
  <si>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</si>
  <si>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</si>
  <si>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</si>
  <si>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</si>
  <si>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</si>
  <si>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</si>
  <si>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</si>
  <si>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</si>
  <si>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</si>
  <si>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</si>
  <si>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</si>
  <si>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</si>
  <si>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</si>
  <si>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</si>
  <si>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</si>
  <si>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</si>
  <si>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</si>
  <si>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</si>
  <si>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</si>
  <si>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</si>
  <si>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</si>
  <si>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</si>
  <si>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</si>
  <si>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</si>
  <si>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</si>
  <si>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</si>
  <si>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</si>
  <si>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</si>
  <si>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</si>
  <si>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</si>
  <si>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</si>
  <si>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</si>
  <si>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</si>
  <si>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</si>
  <si>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</si>
  <si>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</si>
  <si>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</si>
  <si>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</si>
  <si>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</si>
  <si>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</si>
  <si>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</si>
  <si>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</si>
  <si>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</si>
  <si>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</si>
  <si>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</si>
  <si>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</si>
  <si>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</si>
  <si>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</si>
  <si>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</si>
  <si>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</si>
  <si>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</si>
  <si>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</si>
  <si>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</si>
  <si>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</si>
  <si>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</si>
  <si>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</si>
  <si>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</si>
  <si>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</si>
  <si>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</si>
  <si>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</si>
  <si>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</si>
  <si>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</si>
  <si>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</si>
  <si>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</si>
  <si>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</si>
  <si>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</si>
  <si>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</si>
  <si>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</si>
  <si>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</si>
  <si>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</si>
  <si>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</si>
  <si>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</si>
  <si>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</si>
  <si>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</si>
  <si>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</si>
  <si>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</si>
  <si>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</si>
  <si>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</si>
  <si>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</si>
  <si>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</si>
  <si>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</si>
  <si>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</si>
  <si>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</si>
  <si>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</si>
  <si>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</si>
  <si>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</si>
  <si>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</si>
  <si>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</si>
  <si>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</si>
  <si>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</si>
  <si>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</si>
  <si>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</si>
  <si>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</si>
  <si>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</si>
  <si>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</si>
  <si>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</si>
  <si>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</si>
  <si>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</si>
  <si>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</si>
  <si>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</si>
  <si>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</si>
  <si>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</si>
  <si>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</si>
  <si>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</si>
  <si>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</si>
  <si>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</si>
  <si>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</si>
  <si>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</si>
  <si>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</si>
  <si>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</si>
  <si>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</si>
  <si>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</si>
  <si>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</si>
  <si>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</si>
  <si>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</si>
  <si>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</si>
  <si>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</si>
  <si>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</si>
  <si>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</si>
  <si>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</si>
  <si>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</si>
  <si>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</si>
  <si>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</si>
  <si>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</si>
  <si>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</si>
  <si>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</si>
  <si>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</si>
  <si>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</si>
  <si>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</si>
  <si>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</si>
  <si>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</si>
  <si>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</si>
  <si>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</si>
  <si>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</si>
  <si>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</si>
  <si>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</si>
  <si>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</si>
  <si>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</si>
  <si>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</si>
  <si>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</si>
  <si>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</si>
  <si>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</si>
  <si>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</si>
  <si>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</si>
  <si>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</si>
  <si>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</si>
  <si>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</si>
  <si>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</si>
  <si>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</si>
  <si>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</si>
  <si>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</si>
  <si>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</si>
  <si>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</si>
  <si>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</si>
  <si>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</si>
  <si>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</si>
  <si>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</si>
  <si>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</si>
  <si>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</si>
  <si>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</si>
  <si>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</si>
  <si>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</si>
  <si>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</si>
  <si>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</si>
  <si>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</si>
  <si>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</si>
  <si>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</si>
  <si>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</si>
  <si>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</si>
  <si>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</si>
  <si>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</si>
  <si>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</si>
  <si>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</si>
  <si>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</si>
  <si>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</si>
  <si>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</si>
  <si>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</si>
  <si>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</si>
  <si>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</si>
  <si>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</si>
  <si>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</si>
  <si>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</si>
  <si>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</si>
  <si>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</si>
  <si>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</si>
  <si>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</si>
  <si>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</si>
  <si>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</si>
  <si>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</si>
  <si>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</si>
  <si>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</si>
  <si>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</si>
  <si>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</si>
  <si>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</si>
  <si>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</si>
  <si>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</si>
  <si>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</si>
  <si>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</si>
  <si>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</si>
  <si>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</si>
  <si>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</si>
  <si>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</si>
  <si>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</si>
  <si>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</si>
  <si>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</si>
  <si>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</si>
  <si>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</si>
  <si>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</si>
  <si>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</si>
  <si>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</si>
  <si>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</si>
  <si>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</si>
  <si>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</si>
  <si>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</si>
  <si>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</si>
  <si>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</si>
  <si>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</si>
  <si>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</si>
  <si>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</si>
  <si>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</si>
  <si>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</si>
  <si>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</si>
  <si>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</si>
  <si>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</si>
  <si>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</si>
  <si>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</si>
  <si>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</si>
  <si>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</si>
  <si>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</si>
  <si>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</si>
  <si>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</si>
  <si>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</si>
  <si>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</si>
  <si>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</si>
  <si>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</si>
  <si>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</si>
  <si>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</si>
  <si>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</si>
  <si>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</si>
  <si>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</si>
  <si>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</si>
  <si>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</si>
  <si>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</si>
  <si>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</si>
  <si>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</si>
  <si>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</si>
  <si>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</si>
  <si>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</si>
  <si>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</si>
  <si>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</si>
  <si>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</si>
  <si>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</si>
  <si>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</si>
  <si>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</si>
  <si>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</si>
  <si>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</si>
  <si>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</si>
  <si>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</si>
  <si>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</si>
  <si>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</si>
  <si>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</si>
  <si>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</si>
  <si>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</si>
  <si>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</si>
  <si>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</si>
  <si>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</si>
  <si>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</si>
  <si>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</si>
  <si>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</si>
  <si>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</si>
  <si>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</si>
  <si>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</si>
  <si>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</si>
  <si>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</si>
  <si>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</si>
  <si>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</si>
  <si>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</si>
  <si>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</si>
  <si>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</si>
  <si>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</si>
  <si>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</si>
  <si>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</si>
  <si>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</si>
  <si>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</si>
  <si>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</si>
  <si>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</si>
  <si>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</si>
  <si>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</si>
  <si>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</si>
  <si>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</si>
  <si>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</si>
  <si>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</si>
  <si>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</si>
  <si>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</si>
  <si>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</si>
  <si>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</si>
  <si>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</si>
  <si>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</si>
  <si>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</si>
  <si>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</si>
  <si>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</si>
  <si>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</si>
  <si>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</si>
  <si>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</si>
  <si>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</si>
  <si>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</si>
  <si>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</si>
  <si>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</si>
  <si>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</si>
  <si>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</si>
  <si>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</si>
  <si>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</si>
  <si>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</si>
  <si>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</si>
  <si>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</si>
  <si>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</si>
  <si>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</si>
  <si>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</si>
  <si>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</si>
  <si>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</si>
  <si>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</si>
  <si>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</si>
  <si>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</si>
  <si>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</si>
  <si>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</si>
  <si>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</si>
  <si>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</si>
  <si>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</si>
  <si>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</si>
  <si>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</si>
  <si>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</si>
  <si>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</si>
  <si>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</si>
  <si>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</si>
  <si>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</si>
  <si>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</si>
  <si>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</si>
  <si>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</si>
  <si>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</si>
  <si>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</si>
  <si>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</si>
  <si>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</si>
  <si>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</si>
  <si>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</si>
  <si>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</si>
  <si>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</si>
  <si>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</si>
  <si>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</si>
  <si>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</si>
  <si>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</si>
  <si>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</si>
  <si>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</si>
  <si>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</si>
  <si>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</si>
  <si>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</si>
  <si>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</si>
  <si>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</si>
  <si>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</si>
  <si>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</si>
  <si>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</si>
  <si>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</si>
  <si>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</si>
  <si>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</si>
  <si>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</si>
  <si>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</si>
  <si>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</si>
  <si>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</si>
  <si>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</si>
  <si>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</si>
  <si>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</si>
  <si>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</si>
  <si>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</si>
  <si>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</si>
  <si>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</si>
  <si>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</si>
  <si>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</si>
  <si>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</si>
  <si>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</si>
  <si>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</si>
  <si>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</si>
  <si>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</si>
  <si>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</si>
  <si>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</si>
  <si>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</si>
  <si>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</si>
  <si>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</si>
  <si>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</si>
  <si>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</si>
  <si>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</si>
  <si>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</si>
  <si>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</si>
  <si>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</si>
  <si>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</si>
  <si>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</si>
  <si>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</si>
  <si>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</si>
  <si>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</si>
  <si>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</si>
  <si>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</si>
  <si>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</si>
  <si>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</si>
  <si>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</si>
  <si>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</si>
  <si>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</si>
  <si>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</si>
  <si>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</si>
  <si>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</si>
  <si>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</si>
  <si>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</si>
  <si>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</si>
  <si>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</si>
  <si>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</si>
  <si>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</si>
  <si>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</si>
  <si>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</si>
  <si>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</si>
  <si>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</si>
  <si>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</si>
  <si>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</si>
  <si>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</si>
  <si>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</si>
  <si>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</si>
  <si>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</si>
  <si>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</si>
  <si>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</si>
  <si>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</si>
  <si>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</si>
  <si>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</si>
  <si>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</si>
  <si>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</si>
  <si>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</si>
  <si>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</si>
  <si>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</si>
  <si>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</si>
  <si>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</si>
  <si>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</si>
  <si>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</si>
  <si>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</si>
  <si>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</si>
  <si>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</si>
  <si>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</si>
  <si>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</si>
  <si>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</si>
  <si>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</si>
  <si>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</si>
  <si>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</si>
  <si>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</si>
  <si>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</si>
  <si>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</si>
  <si>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</si>
  <si>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</si>
  <si>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</si>
  <si>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</si>
  <si>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</si>
  <si>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</si>
  <si>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</si>
  <si>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</si>
  <si>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</si>
  <si>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</si>
  <si>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</si>
  <si>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</si>
  <si>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</si>
  <si>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</si>
  <si>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</si>
  <si>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</si>
  <si>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</si>
  <si>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</si>
  <si>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</si>
  <si>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</si>
  <si>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</si>
  <si>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</si>
  <si>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</si>
  <si>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</si>
  <si>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</si>
  <si>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</si>
  <si>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</si>
  <si>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</si>
  <si>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</si>
  <si>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</si>
  <si>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</si>
  <si>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</si>
  <si>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</si>
  <si>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</si>
  <si>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</si>
  <si>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</si>
  <si>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</si>
  <si>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</si>
  <si>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</si>
  <si>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</si>
  <si>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</si>
  <si>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</si>
  <si>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</si>
  <si>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</si>
  <si>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</si>
  <si>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</si>
  <si>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</si>
  <si>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</si>
  <si>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</si>
  <si>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</si>
  <si>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</si>
  <si>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</si>
  <si>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</si>
  <si>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</si>
  <si>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</si>
  <si>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</si>
  <si>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</si>
  <si>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</si>
  <si>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</si>
  <si>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</si>
  <si>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</si>
  <si>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</si>
  <si>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</si>
  <si>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</si>
  <si>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</si>
  <si>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</si>
  <si>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</si>
  <si>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</si>
  <si>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</si>
  <si>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</si>
  <si>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</si>
  <si>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</si>
  <si>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</si>
  <si>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</si>
  <si>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</si>
  <si>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</si>
  <si>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</si>
  <si>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</si>
  <si>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</si>
  <si>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</si>
  <si>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</si>
  <si>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</si>
  <si>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</si>
  <si>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</si>
  <si>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</si>
  <si>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</si>
  <si>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</si>
  <si>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</si>
  <si>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</si>
  <si>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</si>
  <si>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</si>
  <si>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</si>
  <si>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</si>
  <si>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</si>
  <si>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</si>
  <si>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</si>
  <si>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</si>
  <si>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</si>
  <si>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</si>
  <si>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</si>
  <si>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</si>
  <si>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</si>
  <si>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</si>
  <si>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</si>
  <si>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</si>
  <si>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</si>
  <si>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</si>
  <si>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</si>
  <si>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</si>
  <si>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</si>
  <si>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</si>
  <si>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</si>
  <si>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</si>
  <si>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</si>
  <si>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</si>
  <si>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</si>
  <si>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</si>
  <si>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</si>
  <si>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</si>
  <si>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</si>
  <si>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</si>
  <si>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</si>
  <si>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</si>
  <si>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</si>
  <si>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</si>
  <si>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</si>
  <si>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</si>
  <si>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</si>
  <si>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</si>
  <si>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</si>
  <si>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</si>
  <si>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</si>
  <si>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</si>
  <si>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</si>
  <si>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</si>
  <si>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</si>
  <si>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</si>
  <si>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</si>
  <si>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</si>
  <si>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</si>
  <si>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</si>
  <si>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</si>
  <si>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</si>
  <si>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</si>
  <si>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</si>
  <si>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</si>
  <si>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</si>
  <si>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</si>
  <si>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</si>
  <si>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</si>
  <si>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</si>
  <si>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</si>
  <si>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</si>
  <si>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</si>
  <si>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</si>
  <si>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</si>
  <si>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</si>
  <si>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</si>
  <si>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</si>
  <si>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</si>
  <si>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</si>
  <si>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</si>
  <si>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</si>
  <si>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</si>
  <si>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</si>
  <si>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</si>
  <si>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</si>
  <si>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</si>
  <si>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</si>
  <si>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</si>
  <si>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</si>
  <si>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</si>
  <si>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</si>
  <si>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</si>
  <si>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</si>
  <si>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</si>
  <si>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</si>
  <si>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</si>
  <si>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</si>
  <si>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</si>
  <si>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</si>
  <si>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</si>
  <si>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</si>
  <si>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</si>
  <si>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</si>
  <si>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</si>
  <si>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</si>
  <si>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</si>
  <si>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</si>
  <si>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</si>
  <si>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</si>
  <si>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</si>
  <si>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</si>
  <si>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</si>
  <si>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</si>
  <si>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</si>
  <si>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</si>
  <si>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</si>
  <si>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</si>
  <si>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</si>
  <si>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</si>
  <si>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</si>
  <si>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</si>
  <si>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</si>
  <si>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</si>
  <si>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</si>
  <si>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</si>
  <si>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</si>
  <si>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</si>
  <si>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</si>
  <si>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</si>
  <si>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</si>
  <si>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</si>
  <si>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</si>
  <si>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</si>
  <si>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</si>
  <si>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</si>
  <si>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</si>
  <si>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</si>
  <si>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</si>
  <si>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</si>
  <si>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</si>
  <si>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</si>
  <si>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</si>
  <si>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</si>
  <si>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</si>
  <si>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</si>
  <si>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</si>
  <si>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</si>
  <si>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</si>
  <si>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</si>
  <si>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</si>
  <si>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</si>
  <si>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</si>
  <si>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</si>
  <si>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</si>
  <si>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</si>
  <si>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</si>
  <si>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</si>
  <si>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</si>
  <si>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</si>
  <si>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</si>
  <si>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</si>
  <si>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</si>
  <si>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</si>
  <si>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</si>
  <si>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</si>
  <si>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</si>
  <si>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</si>
  <si>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</si>
  <si>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</si>
  <si>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</si>
  <si>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</si>
  <si>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</si>
  <si>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</si>
  <si>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</si>
  <si>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</si>
  <si>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</si>
  <si>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</si>
  <si>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</si>
  <si>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</si>
  <si>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</si>
  <si>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</si>
  <si>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</si>
  <si>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</si>
  <si>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</si>
  <si>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</si>
  <si>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</si>
  <si>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</si>
  <si>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</si>
  <si>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</si>
  <si>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</si>
  <si>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</si>
  <si>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</si>
  <si>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</si>
  <si>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</si>
  <si>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</si>
  <si>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</si>
  <si>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</si>
  <si>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</si>
  <si>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</si>
  <si>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</si>
  <si>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</si>
  <si>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</si>
  <si>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</si>
  <si>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</si>
  <si>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</si>
  <si>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</si>
  <si>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</si>
  <si>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</si>
  <si>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</si>
  <si>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</si>
  <si>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</si>
  <si>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</si>
  <si>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</si>
  <si>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</si>
  <si>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</si>
  <si>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</si>
  <si>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</si>
  <si>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</si>
  <si>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</si>
  <si>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</si>
  <si>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</si>
  <si>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</si>
  <si>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</si>
  <si>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</si>
  <si>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</si>
  <si>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</si>
  <si>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</si>
  <si>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</si>
  <si>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</si>
  <si>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</si>
  <si>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</si>
  <si>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</si>
  <si>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</si>
  <si>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</si>
  <si>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</si>
  <si>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</si>
  <si>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</si>
  <si>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</si>
  <si>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</si>
  <si>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</si>
  <si>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</si>
  <si>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</si>
  <si>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</si>
  <si>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</si>
  <si>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</si>
  <si>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</si>
  <si>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</si>
  <si>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</si>
  <si>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</si>
  <si>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</si>
  <si>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</si>
  <si>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</si>
  <si>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</si>
  <si>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</si>
  <si>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</si>
  <si>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</si>
  <si>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</si>
  <si>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</si>
  <si>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</si>
  <si>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</si>
  <si>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</si>
  <si>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</si>
  <si>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</si>
  <si>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</si>
  <si>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</si>
  <si>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</si>
  <si>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</si>
  <si>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</si>
  <si>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</si>
  <si>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</si>
  <si>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</si>
  <si>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</si>
  <si>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</si>
  <si>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</si>
  <si>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</si>
  <si>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</si>
  <si>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</si>
  <si>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</si>
  <si>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</si>
  <si>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</si>
  <si>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</si>
  <si>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</si>
  <si>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</si>
  <si>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</si>
  <si>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</si>
  <si>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</si>
  <si>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</si>
  <si>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</si>
  <si>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</si>
  <si>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</si>
  <si>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</si>
  <si>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</si>
  <si>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</si>
  <si>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</si>
  <si>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</si>
  <si>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</si>
  <si>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</si>
  <si>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</si>
  <si>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</si>
  <si>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</si>
  <si>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</si>
  <si>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</si>
  <si>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</si>
  <si>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</si>
  <si>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</si>
  <si>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</si>
  <si>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</si>
  <si>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</si>
  <si>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</si>
  <si>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</si>
  <si>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</si>
  <si>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</si>
  <si>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</si>
  <si>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</si>
  <si>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</si>
  <si>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</si>
  <si>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</si>
  <si>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</si>
  <si>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</si>
  <si>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</si>
  <si>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</si>
  <si>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</si>
  <si>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</si>
  <si>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</si>
  <si>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</si>
  <si>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</si>
  <si>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</si>
  <si>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</si>
  <si>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</si>
  <si>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</si>
  <si>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</si>
  <si>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</si>
  <si>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</si>
  <si>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</si>
  <si>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</si>
  <si>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</si>
  <si>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</si>
  <si>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</si>
  <si>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</si>
  <si>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</si>
  <si>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</si>
  <si>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</si>
  <si>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</si>
  <si>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</si>
  <si>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</si>
  <si>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</si>
  <si>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</si>
  <si>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</si>
  <si>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</si>
  <si>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</si>
  <si>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</si>
  <si>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</si>
  <si>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</si>
  <si>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</si>
  <si>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</si>
  <si>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</si>
  <si>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</si>
  <si>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</si>
  <si>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</si>
  <si>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</si>
  <si>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</si>
  <si>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</si>
  <si>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</si>
  <si>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</si>
  <si>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</si>
  <si>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</si>
  <si>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</si>
  <si>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</si>
  <si>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</si>
  <si>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</si>
  <si>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</si>
  <si>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</si>
  <si>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</si>
  <si>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</si>
  <si>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</si>
  <si>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</si>
  <si>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</si>
  <si>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</si>
  <si>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</si>
  <si>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</si>
  <si>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</si>
  <si>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</si>
  <si>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</si>
  <si>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</si>
  <si>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</si>
  <si>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</si>
  <si>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</si>
  <si>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</si>
  <si>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</si>
  <si>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</si>
  <si>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</si>
  <si>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</si>
  <si>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</si>
  <si>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</si>
  <si>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</si>
  <si>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</si>
  <si>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</si>
  <si>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</si>
  <si>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</si>
  <si>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</si>
  <si>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</si>
  <si>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</si>
  <si>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</si>
  <si>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</si>
  <si>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</si>
  <si>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</si>
  <si>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</si>
  <si>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</si>
  <si>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</si>
  <si>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</si>
  <si>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</si>
  <si>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</si>
  <si>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</si>
  <si>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</si>
  <si>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</si>
  <si>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</si>
  <si>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</si>
  <si>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</si>
  <si>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</si>
  <si>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</si>
  <si>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</si>
  <si>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</si>
  <si>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</si>
  <si>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</si>
  <si>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</si>
  <si>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</si>
  <si>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</si>
  <si>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</si>
  <si>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</si>
  <si>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</si>
  <si>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</si>
  <si>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</si>
  <si>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</si>
  <si>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</si>
  <si>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</si>
  <si>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</si>
  <si>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</si>
  <si>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</si>
  <si>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</si>
  <si>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</si>
  <si>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</si>
  <si>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</si>
  <si>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</si>
  <si>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</si>
  <si>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</si>
  <si>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</si>
  <si>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</si>
  <si>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</si>
  <si>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</si>
  <si>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</si>
  <si>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</si>
  <si>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</si>
  <si>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</si>
  <si>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</si>
  <si>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</si>
  <si>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</si>
  <si>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</si>
  <si>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</si>
  <si>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</si>
  <si>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</si>
  <si>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</si>
  <si>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</si>
  <si>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</si>
  <si>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</si>
  <si>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</si>
  <si>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</si>
  <si>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</si>
  <si>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</si>
  <si>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</si>
  <si>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</si>
  <si>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</si>
  <si>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</si>
  <si>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</si>
  <si>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</si>
  <si>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</si>
  <si>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</si>
  <si>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</si>
  <si>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</si>
  <si>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</si>
  <si>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</si>
  <si>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</si>
  <si>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</si>
  <si>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</si>
  <si>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</si>
  <si>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</si>
  <si>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</si>
  <si>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</si>
  <si>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</si>
  <si>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</si>
  <si>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</si>
  <si>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</si>
  <si>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</si>
  <si>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</si>
  <si>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</si>
  <si>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</si>
  <si>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</si>
  <si>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</si>
  <si>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</si>
  <si>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</si>
  <si>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</si>
  <si>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</si>
  <si>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</si>
  <si>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</si>
  <si>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</si>
  <si>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</si>
  <si>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</si>
  <si>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</si>
  <si>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</si>
  <si>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</si>
  <si>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</si>
  <si>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</si>
  <si>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</si>
  <si>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</si>
  <si>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</si>
  <si>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</si>
  <si>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</si>
  <si>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</si>
  <si>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</si>
  <si>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</si>
  <si>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</si>
  <si>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</si>
  <si>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</si>
  <si>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</si>
  <si>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</si>
  <si>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</si>
  <si>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</si>
  <si>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</si>
  <si>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</si>
  <si>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</si>
  <si>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</si>
  <si>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</si>
  <si>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</si>
  <si>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</si>
  <si>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</si>
  <si>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</si>
  <si>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</si>
  <si>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</si>
  <si>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</si>
  <si>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</si>
  <si>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</si>
  <si>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</si>
  <si>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</si>
  <si>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</si>
  <si>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</si>
  <si>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</si>
  <si>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</si>
  <si>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</si>
  <si>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</si>
  <si>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</si>
  <si>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</si>
  <si>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</si>
  <si>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</si>
  <si>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</si>
  <si>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</si>
  <si>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</si>
  <si>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</si>
  <si>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</si>
  <si>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</si>
  <si>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</si>
  <si>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</si>
  <si>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</si>
  <si>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</si>
  <si>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</si>
  <si>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</si>
  <si>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</si>
  <si>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</si>
  <si>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</si>
  <si>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</si>
  <si>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</si>
  <si>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</si>
  <si>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</si>
  <si>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</si>
  <si>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</si>
  <si>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</si>
  <si>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</si>
  <si>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</si>
  <si>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</si>
  <si>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</si>
  <si>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</si>
  <si>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</si>
  <si>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</si>
  <si>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</si>
  <si>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</si>
  <si>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</si>
  <si>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</si>
  <si>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</si>
  <si>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</si>
  <si>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</si>
  <si>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</si>
  <si>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</si>
  <si>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</si>
  <si>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</si>
  <si>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</si>
  <si>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</si>
  <si>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</si>
  <si>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</si>
  <si>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</si>
  <si>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</si>
  <si>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</si>
  <si>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</si>
  <si>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</si>
  <si>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</si>
  <si>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</si>
  <si>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</si>
  <si>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</si>
  <si>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</si>
  <si>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</si>
  <si>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</si>
  <si>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</si>
  <si>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</si>
  <si>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</si>
  <si>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</si>
  <si>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</si>
  <si>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</si>
  <si>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</si>
  <si>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</si>
  <si>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</si>
  <si>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</si>
  <si>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</si>
  <si>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</si>
  <si>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</si>
  <si>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</si>
  <si>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</si>
  <si>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</si>
  <si>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</si>
  <si>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</si>
  <si>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</si>
  <si>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</si>
  <si>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</si>
  <si>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</si>
  <si>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</si>
  <si>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</si>
  <si>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</si>
  <si>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</si>
  <si>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</si>
  <si>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</si>
  <si>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</si>
  <si>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</si>
  <si>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</si>
  <si>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</si>
  <si>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</si>
  <si>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</si>
  <si>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</si>
  <si>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</si>
  <si>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</si>
  <si>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</si>
  <si>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</si>
  <si>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</si>
  <si>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</si>
  <si>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</si>
  <si>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</si>
  <si>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</si>
  <si>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</si>
  <si>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</si>
  <si>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</si>
  <si>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</si>
  <si>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</si>
  <si>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</si>
  <si>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</si>
  <si>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</si>
  <si>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</si>
  <si>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</si>
  <si>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</si>
  <si>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</si>
  <si>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</si>
  <si>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</si>
  <si>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</si>
  <si>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</si>
  <si>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</si>
  <si>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</si>
  <si>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</si>
  <si>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</si>
  <si>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</si>
  <si>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</si>
  <si>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</si>
  <si>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</si>
  <si>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</si>
  <si>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</si>
  <si>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</si>
  <si>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</si>
  <si>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</si>
  <si>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</si>
  <si>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</si>
  <si>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</si>
  <si>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</si>
  <si>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</si>
  <si>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</si>
  <si>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</si>
  <si>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</si>
  <si>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</si>
  <si>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</si>
  <si>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</si>
  <si>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</si>
  <si>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</si>
  <si>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</si>
  <si>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</si>
  <si>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</si>
  <si>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</si>
  <si>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</si>
  <si>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</si>
  <si>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</si>
  <si>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</si>
  <si>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</si>
  <si>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</si>
  <si>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</si>
  <si>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</si>
  <si>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</si>
  <si>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</si>
  <si>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</si>
  <si>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</si>
  <si>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</si>
  <si>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</si>
  <si>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</si>
  <si>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</si>
  <si>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</si>
  <si>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</si>
  <si>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</si>
  <si>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</si>
  <si>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</si>
  <si>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</si>
  <si>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</si>
  <si>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</si>
  <si>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</si>
  <si>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</si>
  <si>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</si>
  <si>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</si>
  <si>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</si>
  <si>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</si>
  <si>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</si>
  <si>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</si>
  <si>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</si>
  <si>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</si>
  <si>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</si>
  <si>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</si>
  <si>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</si>
  <si>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</si>
  <si>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</si>
  <si>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</si>
  <si>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</si>
  <si>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</si>
  <si>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</si>
  <si>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</si>
  <si>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</si>
  <si>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</si>
  <si>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</si>
  <si>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</si>
  <si>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</si>
  <si>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</si>
  <si>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</si>
  <si>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</si>
  <si>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</si>
  <si>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</si>
  <si>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</si>
  <si>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</si>
  <si>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</si>
  <si>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</si>
  <si>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</si>
  <si>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</si>
  <si>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</si>
  <si>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</si>
  <si>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</si>
  <si>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</si>
  <si>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</si>
  <si>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</si>
  <si>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</si>
  <si>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</si>
  <si>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</si>
  <si>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</si>
  <si>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</si>
  <si>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</si>
  <si>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</si>
  <si>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</si>
  <si>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</si>
  <si>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</si>
  <si>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</si>
  <si>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</si>
  <si>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</si>
  <si>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</si>
  <si>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</si>
  <si>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</si>
  <si>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</si>
  <si>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</si>
  <si>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</si>
  <si>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</si>
  <si>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</si>
  <si>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</si>
  <si>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</si>
  <si>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</si>
  <si>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</si>
  <si>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</si>
  <si>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</si>
  <si>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</si>
  <si>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</si>
  <si>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</si>
  <si>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</si>
  <si>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</si>
  <si>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</si>
  <si>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</si>
  <si>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</si>
  <si>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</si>
  <si>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</si>
  <si>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</si>
  <si>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</si>
  <si>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</si>
  <si>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</si>
  <si>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</si>
  <si>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</si>
  <si>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</si>
  <si>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</si>
  <si>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</si>
  <si>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</si>
  <si>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</si>
  <si>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</si>
  <si>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</si>
  <si>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</si>
  <si>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</si>
  <si>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</si>
  <si>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</si>
  <si>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</si>
  <si>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</si>
  <si>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</si>
  <si>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</si>
  <si>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</si>
  <si>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</si>
  <si>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</si>
  <si>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</si>
  <si>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</si>
  <si>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</si>
  <si>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</si>
  <si>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</si>
  <si>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</si>
  <si>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</si>
  <si>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</si>
  <si>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</si>
  <si>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</si>
  <si>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</si>
  <si>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</si>
  <si>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</si>
  <si>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</si>
  <si>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</si>
  <si>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</si>
  <si>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</si>
  <si>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</si>
  <si>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</si>
  <si>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</si>
  <si>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</si>
  <si>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</si>
  <si>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</si>
  <si>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</si>
  <si>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</si>
  <si>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</si>
  <si>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</si>
  <si>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</si>
  <si>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</si>
  <si>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</si>
  <si>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</si>
  <si>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</si>
  <si>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</si>
  <si>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</si>
  <si>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</si>
  <si>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</si>
  <si>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</si>
  <si>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</si>
  <si>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</si>
  <si>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</si>
  <si>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</si>
  <si>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</si>
  <si>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</si>
  <si>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</si>
  <si>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</si>
  <si>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</si>
  <si>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</si>
  <si>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</si>
  <si>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</si>
  <si>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</si>
  <si>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</si>
  <si>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</si>
  <si>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</si>
  <si>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</si>
  <si>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</si>
  <si>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</si>
  <si>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</si>
  <si>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</si>
  <si>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</si>
  <si>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</si>
  <si>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</si>
  <si>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</si>
  <si>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</si>
  <si>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</si>
  <si>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</si>
  <si>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</si>
  <si>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</si>
  <si>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</si>
  <si>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</si>
  <si>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</si>
  <si>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</si>
  <si>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</si>
  <si>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</si>
  <si>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</si>
  <si>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</si>
  <si>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</si>
  <si>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</si>
  <si>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</si>
  <si>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</si>
  <si>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</si>
  <si>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</si>
  <si>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</si>
  <si>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</si>
  <si>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</si>
  <si>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</si>
  <si>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</si>
  <si>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</si>
  <si>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</si>
  <si>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</si>
  <si>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</si>
  <si>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</si>
  <si>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</si>
  <si>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</si>
  <si>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</si>
  <si>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</si>
  <si>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</si>
  <si>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</si>
  <si>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</si>
  <si>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</si>
  <si>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</si>
  <si>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</si>
  <si>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</si>
  <si>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</si>
  <si>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</si>
  <si>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</si>
  <si>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</si>
  <si>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</si>
  <si>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</si>
  <si>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</si>
  <si>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</si>
  <si>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</si>
  <si>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</si>
  <si>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</si>
  <si>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</si>
  <si>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</si>
  <si>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</si>
  <si>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</si>
  <si>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</si>
  <si>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</si>
  <si>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</si>
  <si>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</si>
  <si>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</si>
  <si>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</si>
  <si>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</si>
  <si>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</si>
  <si>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</si>
  <si>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</si>
  <si>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</si>
  <si>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</si>
  <si>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</si>
  <si>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</si>
  <si>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</si>
  <si>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</si>
  <si>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</si>
  <si>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</si>
  <si>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</si>
  <si>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</si>
  <si>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</si>
  <si>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</si>
  <si>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</si>
  <si>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</si>
  <si>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</si>
  <si>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</si>
  <si>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</si>
  <si>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</si>
  <si>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</si>
  <si>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</si>
  <si>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</si>
  <si>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</si>
  <si>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</si>
  <si>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</si>
  <si>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</si>
  <si>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</si>
  <si>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</si>
  <si>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</si>
  <si>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</si>
  <si>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</si>
  <si>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</si>
  <si>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</si>
  <si>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</si>
  <si>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</si>
  <si>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</si>
  <si>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</si>
  <si>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</si>
  <si>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</si>
  <si>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</si>
  <si>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</si>
  <si>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</si>
  <si>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</si>
  <si>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</si>
  <si>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</si>
  <si>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</si>
  <si>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</si>
  <si>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</si>
  <si>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</si>
  <si>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</si>
  <si>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</si>
  <si>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</si>
  <si>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</si>
  <si>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</si>
  <si>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</si>
  <si>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</si>
  <si>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</si>
  <si>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</si>
  <si>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</si>
  <si>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</si>
  <si>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</si>
  <si>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</si>
  <si>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</si>
  <si>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</si>
  <si>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</si>
  <si>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</si>
  <si>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</si>
  <si>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</si>
  <si>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</si>
  <si>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</si>
  <si>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</si>
  <si>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</si>
  <si>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</si>
  <si>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</si>
  <si>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</si>
  <si>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</si>
  <si>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</si>
  <si>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</si>
  <si>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</si>
  <si>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</si>
  <si>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</si>
  <si>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</si>
  <si>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</si>
  <si>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</si>
  <si>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</si>
  <si>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</si>
  <si>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</si>
  <si>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</si>
  <si>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</si>
  <si>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</si>
  <si>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</si>
  <si>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</si>
  <si>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</si>
  <si>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</si>
  <si>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</si>
  <si>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</si>
  <si>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</si>
  <si>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</si>
  <si>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</si>
  <si>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</si>
  <si>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</si>
  <si>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</si>
  <si>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</si>
  <si>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</si>
  <si>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</si>
  <si>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</si>
  <si>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</si>
  <si>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</si>
  <si>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</si>
  <si>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</si>
  <si>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</si>
  <si>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</si>
  <si>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</si>
  <si>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</si>
  <si>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</si>
  <si>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</si>
  <si>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</si>
  <si>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</si>
  <si>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</si>
  <si>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</si>
  <si>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</si>
  <si>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</si>
  <si>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</si>
  <si>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</si>
  <si>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</si>
  <si>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</si>
  <si>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</si>
  <si>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</si>
  <si>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</si>
  <si>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</si>
  <si>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</si>
  <si>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</si>
  <si>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</si>
  <si>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</si>
  <si>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</si>
  <si>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</si>
  <si>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</si>
  <si>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</si>
  <si>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</si>
  <si>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</si>
  <si>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</si>
  <si>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</si>
  <si>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</si>
  <si>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</si>
  <si>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</si>
  <si>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</si>
  <si>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</si>
  <si>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</si>
  <si>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</si>
  <si>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</si>
  <si>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</si>
  <si>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</si>
  <si>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</si>
  <si>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</si>
  <si>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</si>
  <si>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</si>
  <si>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</si>
  <si>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</si>
  <si>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</si>
  <si>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</si>
  <si>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</si>
  <si>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</si>
  <si>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</si>
  <si>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</si>
  <si>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</si>
  <si>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</si>
  <si>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</si>
  <si>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</si>
  <si>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</si>
  <si>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</si>
  <si>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</si>
  <si>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</si>
  <si>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</si>
  <si>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</si>
  <si>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</si>
  <si>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</si>
  <si>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</si>
  <si>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</si>
  <si>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</si>
  <si>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</si>
  <si>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</si>
  <si>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</si>
  <si>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</si>
  <si>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</si>
  <si>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</si>
  <si>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</si>
  <si>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</si>
  <si>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</si>
  <si>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</si>
  <si>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</si>
  <si>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</si>
  <si>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</si>
  <si>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</si>
  <si>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</si>
  <si>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</si>
  <si>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</si>
  <si>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</si>
  <si>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</si>
  <si>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</si>
  <si>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</si>
  <si>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</si>
  <si>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</si>
  <si>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</si>
  <si>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</si>
  <si>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</si>
  <si>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</si>
  <si>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</si>
  <si>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</si>
  <si>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</si>
  <si>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</si>
  <si>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</si>
  <si>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</si>
  <si>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</si>
  <si>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</si>
  <si>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</si>
  <si>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</si>
  <si>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</si>
  <si>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</si>
  <si>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</si>
  <si>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</si>
  <si>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</si>
  <si>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</si>
  <si>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</si>
  <si>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</si>
  <si>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</si>
  <si>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</si>
  <si>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</si>
  <si>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</si>
  <si>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</si>
  <si>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</si>
  <si>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</si>
  <si>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</si>
  <si>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</si>
  <si>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</si>
  <si>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</si>
  <si>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</si>
  <si>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</si>
  <si>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</si>
  <si>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</si>
  <si>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</si>
  <si>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</si>
  <si>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</si>
  <si>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</si>
  <si>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</si>
  <si>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</si>
  <si>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</si>
  <si>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</si>
  <si>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</si>
  <si>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</si>
  <si>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</si>
  <si>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</si>
  <si>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</si>
  <si>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</si>
  <si>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</si>
  <si>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</si>
  <si>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</si>
  <si>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</si>
  <si>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</si>
  <si>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</si>
  <si>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</si>
  <si>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</si>
  <si>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</si>
  <si>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</si>
  <si>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</si>
  <si>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</si>
  <si>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</si>
  <si>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</si>
  <si>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</si>
  <si>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</si>
  <si>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</si>
  <si>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</si>
  <si>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</si>
  <si>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</si>
  <si>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</si>
  <si>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</si>
  <si>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</si>
  <si>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</si>
  <si>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</si>
  <si>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</si>
  <si>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</si>
  <si>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</si>
  <si>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</si>
  <si>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</si>
  <si>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</si>
  <si>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</si>
  <si>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</si>
  <si>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</si>
  <si>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</si>
  <si>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</si>
  <si>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</si>
  <si>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</si>
  <si>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</si>
  <si>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</si>
  <si>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</si>
  <si>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</si>
  <si>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</si>
  <si>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</si>
  <si>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</si>
  <si>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</si>
  <si>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</si>
  <si>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</si>
  <si>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</si>
  <si>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</si>
  <si>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</si>
  <si>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</si>
  <si>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</si>
  <si>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</si>
  <si>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</si>
  <si>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</si>
  <si>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</si>
  <si>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</si>
  <si>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</si>
  <si>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</si>
  <si>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</si>
  <si>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</si>
  <si>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</si>
  <si>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</si>
  <si>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</si>
  <si>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</si>
  <si>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</si>
  <si>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</si>
  <si>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</si>
  <si>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</si>
  <si>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</si>
  <si>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</si>
  <si>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</si>
  <si>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</si>
  <si>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</si>
  <si>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</si>
  <si>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</si>
  <si>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</si>
  <si>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</si>
  <si>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</si>
  <si>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</si>
  <si>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</si>
  <si>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</si>
  <si>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</si>
  <si>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</si>
  <si>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</si>
  <si>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</si>
  <si>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</si>
  <si>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</si>
  <si>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</si>
  <si>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</si>
  <si>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</si>
  <si>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</si>
  <si>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</si>
  <si>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</si>
  <si>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</si>
  <si>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</si>
  <si>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</si>
  <si>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</si>
  <si>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</si>
  <si>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</si>
  <si>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</si>
  <si>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</si>
  <si>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</si>
  <si>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</si>
  <si>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</si>
  <si>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</si>
  <si>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</si>
  <si>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</si>
  <si>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</si>
  <si>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</si>
  <si>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</si>
  <si>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</si>
  <si>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</si>
  <si>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</si>
  <si>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</si>
  <si>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</si>
  <si>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</si>
  <si>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</si>
  <si>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</si>
  <si>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</si>
  <si>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</si>
  <si>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</si>
  <si>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</si>
  <si>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</si>
  <si>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</si>
  <si>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</si>
  <si>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</si>
  <si>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</si>
  <si>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</si>
  <si>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</si>
  <si>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</si>
  <si>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</si>
  <si>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</si>
  <si>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</si>
  <si>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</si>
  <si>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</si>
  <si>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</si>
  <si>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</si>
  <si>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</si>
  <si>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</si>
  <si>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</si>
  <si>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</si>
  <si>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</si>
  <si>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</si>
  <si>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</si>
  <si>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</si>
  <si>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</si>
  <si>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</si>
  <si>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</si>
  <si>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</si>
  <si>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</si>
  <si>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</si>
  <si>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</si>
  <si>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</si>
  <si>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</si>
  <si>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</si>
  <si>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</si>
  <si>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</si>
  <si>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</si>
  <si>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</si>
  <si>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</si>
  <si>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</si>
  <si>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</si>
  <si>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</si>
  <si>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</si>
  <si>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</si>
  <si>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</si>
  <si>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</si>
  <si>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</si>
  <si>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</si>
  <si>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</si>
  <si>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</si>
  <si>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</si>
  <si>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</si>
  <si>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</si>
  <si>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</si>
  <si>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</si>
  <si>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</si>
  <si>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</si>
  <si>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</si>
  <si>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</si>
  <si>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</si>
  <si>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</si>
  <si>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</si>
  <si>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</si>
  <si>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</si>
  <si>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</si>
  <si>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</si>
  <si>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</si>
  <si>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</si>
  <si>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</si>
  <si>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</si>
  <si>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</si>
  <si>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</si>
  <si>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</si>
  <si>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</si>
  <si>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</si>
  <si>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</si>
  <si>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</si>
  <si>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</si>
  <si>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</si>
  <si>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</si>
  <si>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</si>
  <si>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</si>
  <si>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</si>
  <si>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</si>
  <si>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</si>
  <si>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</si>
  <si>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</si>
  <si>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</si>
  <si>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</si>
  <si>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</si>
  <si>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</si>
  <si>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</si>
  <si>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</si>
  <si>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</si>
  <si>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</si>
  <si>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</si>
  <si>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</si>
  <si>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</si>
  <si>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</si>
  <si>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</si>
  <si>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</si>
  <si>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</si>
  <si>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</si>
  <si>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</si>
  <si>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</si>
  <si>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</si>
  <si>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</si>
  <si>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</si>
  <si>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</si>
  <si>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</si>
  <si>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</si>
  <si>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</si>
  <si>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</si>
  <si>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</si>
  <si>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</si>
  <si>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</si>
  <si>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</si>
  <si>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</si>
  <si>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</si>
  <si>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</si>
  <si>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</si>
  <si>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</si>
  <si>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</si>
  <si>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</si>
  <si>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</si>
  <si>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</si>
  <si>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</si>
  <si>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</si>
  <si>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</si>
  <si>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</si>
  <si>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</si>
  <si>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</si>
  <si>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</si>
  <si>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</si>
  <si>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</si>
  <si>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</si>
  <si>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</si>
  <si>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</si>
  <si>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</si>
  <si>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</si>
  <si>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</si>
  <si>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</si>
  <si>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</si>
  <si>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</si>
  <si>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</si>
  <si>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</si>
  <si>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</si>
  <si>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</si>
  <si>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</si>
  <si>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</si>
  <si>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</si>
  <si>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</si>
  <si>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</si>
  <si>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</si>
  <si>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</si>
  <si>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</si>
  <si>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</si>
  <si>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</si>
  <si>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</si>
  <si>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</si>
  <si>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</si>
  <si>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</si>
  <si>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</si>
  <si>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</si>
  <si>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</si>
  <si>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</si>
  <si>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</si>
  <si>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</si>
  <si>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</si>
  <si>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</si>
  <si>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</si>
  <si>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</si>
  <si>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</si>
  <si>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</si>
  <si>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</si>
  <si>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</si>
  <si>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</si>
  <si>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</si>
  <si>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</si>
  <si>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</si>
  <si>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</si>
  <si>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</si>
  <si>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</si>
  <si>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</si>
  <si>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</si>
  <si>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</si>
  <si>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</si>
  <si>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</si>
  <si>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</si>
  <si>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</si>
  <si>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</si>
  <si>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</si>
  <si>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</si>
  <si>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</si>
  <si>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</si>
  <si>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</si>
  <si>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</si>
  <si>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</si>
  <si>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</si>
  <si>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</si>
  <si>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</si>
  <si>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</si>
  <si>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</si>
  <si>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</si>
  <si>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</si>
  <si>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</si>
  <si>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</si>
  <si>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</si>
  <si>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</si>
  <si>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</si>
  <si>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</si>
  <si>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</si>
  <si>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</si>
  <si>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</si>
  <si>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</si>
  <si>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</si>
  <si>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</si>
  <si>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</si>
  <si>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</si>
  <si>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</si>
  <si>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</si>
  <si>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</si>
  <si>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</si>
  <si>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</si>
  <si>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</si>
  <si>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</si>
  <si>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</si>
  <si>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</si>
  <si>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</si>
  <si>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</si>
  <si>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</si>
  <si>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</si>
  <si>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</si>
  <si>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</si>
  <si>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</si>
  <si>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</si>
  <si>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</si>
  <si>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</si>
  <si>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</si>
  <si>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</si>
  <si>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</si>
  <si>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</si>
  <si>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</si>
  <si>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</si>
  <si>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</si>
  <si>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</si>
  <si>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</si>
  <si>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</si>
  <si>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</si>
  <si>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</si>
  <si>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</si>
  <si>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</si>
  <si>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</si>
  <si>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</si>
  <si>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</si>
  <si>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</si>
  <si>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</si>
  <si>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</si>
  <si>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</si>
  <si>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</si>
  <si>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</si>
  <si>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</si>
  <si>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</si>
  <si>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</si>
  <si>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</si>
  <si>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</si>
  <si>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</si>
  <si>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</si>
  <si>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</si>
  <si>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</si>
  <si>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</si>
  <si>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</si>
  <si>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</si>
  <si>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</si>
  <si>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</si>
  <si>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</si>
  <si>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</si>
  <si>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</si>
  <si>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</si>
  <si>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</si>
  <si>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</si>
  <si>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</si>
  <si>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</si>
  <si>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</si>
  <si>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</si>
  <si>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</si>
  <si>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</si>
  <si>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</si>
  <si>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</si>
  <si>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</si>
  <si>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</si>
  <si>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</si>
  <si>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</si>
  <si>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</si>
  <si>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</si>
  <si>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</si>
  <si>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</si>
  <si>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</si>
  <si>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</si>
  <si>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</si>
  <si>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</si>
  <si>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</si>
  <si>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</si>
  <si>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</si>
  <si>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</si>
  <si>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</si>
  <si>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</si>
  <si>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</si>
  <si>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</si>
  <si>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</si>
  <si>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</si>
  <si>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</si>
  <si>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</si>
  <si>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</si>
  <si>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</si>
  <si>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</si>
  <si>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</si>
  <si>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</si>
  <si>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</si>
  <si>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</si>
  <si>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</si>
  <si>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</si>
  <si>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</si>
  <si>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</si>
  <si>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</si>
  <si>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</si>
  <si>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</si>
  <si>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</si>
  <si>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</si>
  <si>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</si>
  <si>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</si>
  <si>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</si>
  <si>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</si>
  <si>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</si>
  <si>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</si>
  <si>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</si>
  <si>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</si>
  <si>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</si>
  <si>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</si>
  <si>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</si>
  <si>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</si>
  <si>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</si>
  <si>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</si>
  <si>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</si>
  <si>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</si>
  <si>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</si>
  <si>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</si>
  <si>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</si>
  <si>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</si>
  <si>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</si>
  <si>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</si>
  <si>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</si>
  <si>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</si>
  <si>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</si>
  <si>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</si>
  <si>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</si>
  <si>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</si>
  <si>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</si>
  <si>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</si>
  <si>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</si>
  <si>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</si>
  <si>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</si>
  <si>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</si>
  <si>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</si>
  <si>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</si>
  <si>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</si>
  <si>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</si>
  <si>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</si>
  <si>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</si>
  <si>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</si>
  <si>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</si>
  <si>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</si>
  <si>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</si>
  <si>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</si>
  <si>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</si>
  <si>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</si>
  <si>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</si>
  <si>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</si>
  <si>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</si>
  <si>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</si>
  <si>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</si>
  <si>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</si>
  <si>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</si>
  <si>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</si>
  <si>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</si>
  <si>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</si>
  <si>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</si>
  <si>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</si>
  <si>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</si>
  <si>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</si>
  <si>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</si>
  <si>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</si>
  <si>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</si>
  <si>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</si>
  <si>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</si>
  <si>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</si>
  <si>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</si>
  <si>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</si>
  <si>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</si>
  <si>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</si>
  <si>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</si>
  <si>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</si>
  <si>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</si>
  <si>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</si>
  <si>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</si>
  <si>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</si>
  <si>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</si>
  <si>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</si>
  <si>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</si>
  <si>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</si>
  <si>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</si>
  <si>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</si>
  <si>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</si>
  <si>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</si>
  <si>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</si>
  <si>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</si>
  <si>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</si>
  <si>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</si>
  <si>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</si>
  <si>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</si>
  <si>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</si>
  <si>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</si>
  <si>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</si>
  <si>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</si>
  <si>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</si>
  <si>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</si>
  <si>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</si>
  <si>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</si>
  <si>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</si>
  <si>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</si>
  <si>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</si>
  <si>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</si>
  <si>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</si>
  <si>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</si>
  <si>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</si>
  <si>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</si>
  <si>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</si>
  <si>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</si>
  <si>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</si>
  <si>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</si>
  <si>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</si>
  <si>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</si>
  <si>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</si>
  <si>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</si>
  <si>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</si>
  <si>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</si>
  <si>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</si>
  <si>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</si>
  <si>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</si>
  <si>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</si>
  <si>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</si>
  <si>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</si>
  <si>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</si>
  <si>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</si>
  <si>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</si>
  <si>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</si>
  <si>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</si>
  <si>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</si>
  <si>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</si>
  <si>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</si>
  <si>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</si>
  <si>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</si>
  <si>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</si>
  <si>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</si>
  <si>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</si>
  <si>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</si>
  <si>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</si>
  <si>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</si>
  <si>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</si>
  <si>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</si>
  <si>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</si>
  <si>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</si>
  <si>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</si>
  <si>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</si>
  <si>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</si>
  <si>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</si>
  <si>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</si>
  <si>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</si>
  <si>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</si>
  <si>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</si>
  <si>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</si>
  <si>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</si>
  <si>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</si>
  <si>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</si>
  <si>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</si>
  <si>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</si>
  <si>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</si>
  <si>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</si>
  <si>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</si>
  <si>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</si>
  <si>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</si>
  <si>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</si>
  <si>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</si>
  <si>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</si>
  <si>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</si>
  <si>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</si>
  <si>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</si>
  <si>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</si>
  <si>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</si>
  <si>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</si>
  <si>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</si>
  <si>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</si>
  <si>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</si>
  <si>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</si>
  <si>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</si>
  <si>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</si>
  <si>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</si>
  <si>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</si>
  <si>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</si>
  <si>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</si>
  <si>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</si>
  <si>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</si>
  <si>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</si>
  <si>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</si>
  <si>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</si>
  <si>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</si>
  <si>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</si>
  <si>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</si>
  <si>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</si>
  <si>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</si>
  <si>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</si>
  <si>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</si>
  <si>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</si>
  <si>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</si>
  <si>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</si>
  <si>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</si>
  <si>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</si>
  <si>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</si>
  <si>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</si>
  <si>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</si>
  <si>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</si>
  <si>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</si>
  <si>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</si>
  <si>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</si>
  <si>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</si>
  <si>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</si>
  <si>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</si>
  <si>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</si>
  <si>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</si>
  <si>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</si>
  <si>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</si>
  <si>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</si>
  <si>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</si>
  <si>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</si>
  <si>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</si>
  <si>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</si>
  <si>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</si>
  <si>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</si>
  <si>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</si>
  <si>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</si>
  <si>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</si>
  <si>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</si>
  <si>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</si>
  <si>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</si>
  <si>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</si>
  <si>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</si>
  <si>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</si>
  <si>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</si>
  <si>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</si>
  <si>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</si>
  <si>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</si>
  <si>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</si>
  <si>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</si>
  <si>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</si>
  <si>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</si>
  <si>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</si>
  <si>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</si>
  <si>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</si>
  <si>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</si>
  <si>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</si>
  <si>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</si>
  <si>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</si>
  <si>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</si>
  <si>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</si>
  <si>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</si>
  <si>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</si>
  <si>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</si>
  <si>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</si>
  <si>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</si>
  <si>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</si>
  <si>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</si>
  <si>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</si>
  <si>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</si>
  <si>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</si>
  <si>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</si>
  <si>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</si>
  <si>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</si>
  <si>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</si>
  <si>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</si>
  <si>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</si>
  <si>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</si>
  <si>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</si>
  <si>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</si>
  <si>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</si>
  <si>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</si>
  <si>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</si>
  <si>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</si>
  <si>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</si>
  <si>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</si>
  <si>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</si>
  <si>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</si>
  <si>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</si>
  <si>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</si>
  <si>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</si>
  <si>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</si>
  <si>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</si>
  <si>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</si>
  <si>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</si>
  <si>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</si>
  <si>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</si>
  <si>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</si>
  <si>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</si>
  <si>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</si>
  <si>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</si>
  <si>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</si>
  <si>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</si>
  <si>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</si>
  <si>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</si>
  <si>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</si>
  <si>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</si>
  <si>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</si>
  <si>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</si>
  <si>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</si>
  <si>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</si>
  <si>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</si>
  <si>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</si>
  <si>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</si>
  <si>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</si>
  <si>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</si>
  <si>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</si>
  <si>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</si>
  <si>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</si>
  <si>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</si>
  <si>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</si>
  <si>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</si>
  <si>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</si>
  <si>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</si>
  <si>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</si>
  <si>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</si>
  <si>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</si>
  <si>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</si>
  <si>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</si>
  <si>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</si>
  <si>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</si>
  <si>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</si>
  <si>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</si>
  <si>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</si>
  <si>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</si>
  <si>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</si>
  <si>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</si>
  <si>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</si>
  <si>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</si>
  <si>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</si>
  <si>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</si>
  <si>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</si>
  <si>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</si>
  <si>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</si>
  <si>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</si>
  <si>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</si>
  <si>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</si>
  <si>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</si>
  <si>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</si>
  <si>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</si>
  <si>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</si>
  <si>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</si>
  <si>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</si>
  <si>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</si>
  <si>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</si>
  <si>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</si>
  <si>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</si>
  <si>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</si>
  <si>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</si>
  <si>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</si>
  <si>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</si>
  <si>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</si>
  <si>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</si>
  <si>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</si>
  <si>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</si>
  <si>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</si>
  <si>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</si>
  <si>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</si>
  <si>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</si>
  <si>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</si>
  <si>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</si>
  <si>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</si>
  <si>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</si>
  <si>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</si>
  <si>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</si>
  <si>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</si>
  <si>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</si>
  <si>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</si>
  <si>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</si>
  <si>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</si>
  <si>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</si>
  <si>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</si>
  <si>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</si>
  <si>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</si>
  <si>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</si>
  <si>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</si>
  <si>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</si>
  <si>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</si>
  <si>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</si>
  <si>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</si>
  <si>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</si>
  <si>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</si>
  <si>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</si>
  <si>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</si>
  <si>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</si>
  <si>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</si>
  <si>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</si>
  <si>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</si>
  <si>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</si>
  <si>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</si>
  <si>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</si>
  <si>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</si>
  <si>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</si>
  <si>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</si>
  <si>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</si>
  <si>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</si>
  <si>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</si>
  <si>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</si>
  <si>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</si>
  <si>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</si>
  <si>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</si>
  <si>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</si>
  <si>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</si>
  <si>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</si>
  <si>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</si>
  <si>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</si>
  <si>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</si>
  <si>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</si>
  <si>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</si>
  <si>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</si>
  <si>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</si>
  <si>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</si>
  <si>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</si>
  <si>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</si>
  <si>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</si>
  <si>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</si>
  <si>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</si>
  <si>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</si>
  <si>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</si>
  <si>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</si>
  <si>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</si>
  <si>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</si>
  <si>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</si>
  <si>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</si>
  <si>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</si>
  <si>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</si>
  <si>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</si>
  <si>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</si>
  <si>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</si>
  <si>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</si>
  <si>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</si>
  <si>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</si>
  <si>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</si>
  <si>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</si>
  <si>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</si>
  <si>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</si>
  <si>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</si>
  <si>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</si>
  <si>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</si>
  <si>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</si>
  <si>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</si>
  <si>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</si>
  <si>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</si>
  <si>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</si>
  <si>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</si>
  <si>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</si>
  <si>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</si>
  <si>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</si>
  <si>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</si>
  <si>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</si>
  <si>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</si>
  <si>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</si>
  <si>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</si>
  <si>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</si>
  <si>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</si>
  <si>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</si>
  <si>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</si>
  <si>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</si>
  <si>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</si>
  <si>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</si>
  <si>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</si>
  <si>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</si>
  <si>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</si>
  <si>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</si>
  <si>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</si>
  <si>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</si>
  <si>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</si>
  <si>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</si>
  <si>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</si>
  <si>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</si>
  <si>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</si>
  <si>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</si>
  <si>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</si>
  <si>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</si>
  <si>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</si>
  <si>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</si>
  <si>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</si>
  <si>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</si>
  <si>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</si>
  <si>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</si>
  <si>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</si>
  <si>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</si>
  <si>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</si>
  <si>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</si>
  <si>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</si>
  <si>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</si>
  <si>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</si>
  <si>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</si>
  <si>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</si>
  <si>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</si>
  <si>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</si>
  <si>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</si>
  <si>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</si>
  <si>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</si>
  <si>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</si>
  <si>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</si>
  <si>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</si>
  <si>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</si>
  <si>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</si>
  <si>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</si>
  <si>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</si>
  <si>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</si>
  <si>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</si>
  <si>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</si>
  <si>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</si>
  <si>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</si>
  <si>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</si>
  <si>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</si>
  <si>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</si>
  <si>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</si>
  <si>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</si>
  <si>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</si>
  <si>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</si>
  <si>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</si>
  <si>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</si>
  <si>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</si>
  <si>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</si>
  <si>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</si>
  <si>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</si>
  <si>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</si>
  <si>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</si>
  <si>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</si>
  <si>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</si>
  <si>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</si>
  <si>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</si>
  <si>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</si>
  <si>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</si>
  <si>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</si>
  <si>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</si>
  <si>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</si>
  <si>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</si>
  <si>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</si>
  <si>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</si>
  <si>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</si>
  <si>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</si>
  <si>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</si>
  <si>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</si>
  <si>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</si>
  <si>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</si>
  <si>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</si>
  <si>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</si>
  <si>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</si>
  <si>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</si>
  <si>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</si>
  <si>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</si>
  <si>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</si>
  <si>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</si>
  <si>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</si>
  <si>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</si>
  <si>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</si>
  <si>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</si>
  <si>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</si>
  <si>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</si>
  <si>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</si>
  <si>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</si>
  <si>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</si>
  <si>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</si>
  <si>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</si>
  <si>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</si>
  <si>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</si>
  <si>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</si>
  <si>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</si>
  <si>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</si>
  <si>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</si>
  <si>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</si>
  <si>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</si>
  <si>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</si>
  <si>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</si>
  <si>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</si>
  <si>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</si>
  <si>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</si>
  <si>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</si>
  <si>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</si>
  <si>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</si>
  <si>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</si>
  <si>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</si>
  <si>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</si>
  <si>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</si>
  <si>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</si>
  <si>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</si>
  <si>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</si>
  <si>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</si>
  <si>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</si>
  <si>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</si>
  <si>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</si>
  <si>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</si>
  <si>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</si>
  <si>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</si>
  <si>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</si>
  <si>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</si>
  <si>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</si>
  <si>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</si>
  <si>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</si>
  <si>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</si>
  <si>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</si>
  <si>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</si>
  <si>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</si>
  <si>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</si>
  <si>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</si>
  <si>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</si>
  <si>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</si>
  <si>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</si>
  <si>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</si>
  <si>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</si>
  <si>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</si>
  <si>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</si>
  <si>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</si>
  <si>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</si>
  <si>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</si>
  <si>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</si>
  <si>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</si>
  <si>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</si>
  <si>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</si>
  <si>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</si>
  <si>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</si>
  <si>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</si>
  <si>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</si>
  <si>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</si>
  <si>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</si>
  <si>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</si>
  <si>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</si>
  <si>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</si>
  <si>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</si>
  <si>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</si>
  <si>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</si>
  <si>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</si>
  <si>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</si>
  <si>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</si>
  <si>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</si>
  <si>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</si>
  <si>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</si>
  <si>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</si>
  <si>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</si>
  <si>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</si>
  <si>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</si>
  <si>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</si>
  <si>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</si>
  <si>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</si>
  <si>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</si>
  <si>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</si>
  <si>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</si>
  <si>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</si>
  <si>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</si>
  <si>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</si>
  <si>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</si>
  <si>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</si>
  <si>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</si>
  <si>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</si>
  <si>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</si>
  <si>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</si>
  <si>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</si>
  <si>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</si>
  <si>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</si>
  <si>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</si>
  <si>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</si>
  <si>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</si>
  <si>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</si>
  <si>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</si>
  <si>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</si>
  <si>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</si>
  <si>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</si>
  <si>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</si>
  <si>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</si>
  <si>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</si>
  <si>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</si>
  <si>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</si>
  <si>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</si>
  <si>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</si>
  <si>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</si>
  <si>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</si>
  <si>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</si>
  <si>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</si>
  <si>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</si>
  <si>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</si>
  <si>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</si>
  <si>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</si>
  <si>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</si>
  <si>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</si>
  <si>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</si>
  <si>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</si>
  <si>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</si>
  <si>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</si>
  <si>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</si>
  <si>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</si>
  <si>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</si>
  <si>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</si>
  <si>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</si>
  <si>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</si>
  <si>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</si>
  <si>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</si>
  <si>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</si>
  <si>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</si>
  <si>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</si>
  <si>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</si>
  <si>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</si>
  <si>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</si>
  <si>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</si>
  <si>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</si>
  <si>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</si>
  <si>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</si>
  <si>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</si>
  <si>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</si>
  <si>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</si>
  <si>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</si>
  <si>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</si>
  <si>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</si>
  <si>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</si>
  <si>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</si>
  <si>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</si>
  <si>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</si>
  <si>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</si>
  <si>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</si>
  <si>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</si>
  <si>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</si>
  <si>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</si>
  <si>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</si>
  <si>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</si>
  <si>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</si>
  <si>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</si>
  <si>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</si>
  <si>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</si>
  <si>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</si>
  <si>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</si>
  <si>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</si>
  <si>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</si>
  <si>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</si>
  <si>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</si>
  <si>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</si>
  <si>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</si>
  <si>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</si>
  <si>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</si>
  <si>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</si>
  <si>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</si>
  <si>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</si>
  <si>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</si>
  <si>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</si>
  <si>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</si>
  <si>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</si>
  <si>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</si>
  <si>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</si>
  <si>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</si>
  <si>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</si>
  <si>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</si>
  <si>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</si>
  <si>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</si>
  <si>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</si>
  <si>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</si>
  <si>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</si>
  <si>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</si>
  <si>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</si>
  <si>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</si>
  <si>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</si>
  <si>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</si>
  <si>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</si>
  <si>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</si>
  <si>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</si>
  <si>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</si>
  <si>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</si>
  <si>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</si>
  <si>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</si>
  <si>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</si>
  <si>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</si>
  <si>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</si>
  <si>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</si>
  <si>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</si>
  <si>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</si>
  <si>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</si>
  <si>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</si>
  <si>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</si>
  <si>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</si>
  <si>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</si>
  <si>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</si>
  <si>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</si>
  <si>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</si>
  <si>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</si>
  <si>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</si>
  <si>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</si>
  <si>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</si>
  <si>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</si>
  <si>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</si>
  <si>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</si>
  <si>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</si>
  <si>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</si>
  <si>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</si>
  <si>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</si>
  <si>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</si>
  <si>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</si>
  <si>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</si>
  <si>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</si>
  <si>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</si>
  <si>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</si>
  <si>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</si>
  <si>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</si>
  <si>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</si>
  <si>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</si>
  <si>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</si>
  <si>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</si>
  <si>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</si>
  <si>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</si>
  <si>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</si>
  <si>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</si>
  <si>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</si>
  <si>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</si>
  <si>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</si>
  <si>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</si>
  <si>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</si>
  <si>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</si>
  <si>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</si>
  <si>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</si>
  <si>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</si>
  <si>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</si>
  <si>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</si>
  <si>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</si>
  <si>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</si>
  <si>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</si>
  <si>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</si>
  <si>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</si>
  <si>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</si>
  <si>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</si>
  <si>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</si>
  <si>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</si>
  <si>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</si>
  <si>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</si>
  <si>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</si>
  <si>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</si>
  <si>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</si>
  <si>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</si>
  <si>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</si>
  <si>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</si>
  <si>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</si>
  <si>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</si>
  <si>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</si>
  <si>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</si>
  <si>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</si>
  <si>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</si>
  <si>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</si>
  <si>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</si>
  <si>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</si>
  <si>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</si>
  <si>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</si>
  <si>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</si>
  <si>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</si>
  <si>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</si>
  <si>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</si>
  <si>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</si>
  <si>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</si>
  <si>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</si>
  <si>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</si>
  <si>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</si>
  <si>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</si>
  <si>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</si>
  <si>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</si>
  <si>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</si>
  <si>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</si>
  <si>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</si>
  <si>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</si>
  <si>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</si>
  <si>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</si>
  <si>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</si>
  <si>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</si>
  <si>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</si>
  <si>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</si>
  <si>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</si>
  <si>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</si>
  <si>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</si>
  <si>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</si>
  <si>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</si>
  <si>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</si>
  <si>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</si>
  <si>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</si>
  <si>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</si>
  <si>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</si>
  <si>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</si>
  <si>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</si>
  <si>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</si>
  <si>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</si>
  <si>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</si>
  <si>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</si>
  <si>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</si>
  <si>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</si>
  <si>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</si>
  <si>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</si>
  <si>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</si>
  <si>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</si>
  <si>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</si>
  <si>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</si>
  <si>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</si>
  <si>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</si>
  <si>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</si>
  <si>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</si>
  <si>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</si>
  <si>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</si>
  <si>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</si>
  <si>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</si>
  <si>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</si>
  <si>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</si>
  <si>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</si>
  <si>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</si>
  <si>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</si>
  <si>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</si>
  <si>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</si>
  <si>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</si>
  <si>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</si>
  <si>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</si>
  <si>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</si>
  <si>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</si>
  <si>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</si>
  <si>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</si>
  <si>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</si>
  <si>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</si>
  <si>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</si>
  <si>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</si>
  <si>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</si>
  <si>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</si>
  <si>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</si>
  <si>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</si>
  <si>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</si>
  <si>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</si>
  <si>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</si>
  <si>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</si>
  <si>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</si>
  <si>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</si>
  <si>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</si>
  <si>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</si>
  <si>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</si>
  <si>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</si>
  <si>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</si>
  <si>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</si>
  <si>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</si>
  <si>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</si>
  <si>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</si>
  <si>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</si>
  <si>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</si>
  <si>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</si>
  <si>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</si>
  <si>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</si>
  <si>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</si>
  <si>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</si>
  <si>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</si>
  <si>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</si>
  <si>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</si>
  <si>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</si>
  <si>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</si>
  <si>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</si>
  <si>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</si>
  <si>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</si>
  <si>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</si>
  <si>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</si>
  <si>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</si>
  <si>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</si>
  <si>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</si>
  <si>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</si>
  <si>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</si>
  <si>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</si>
  <si>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</si>
  <si>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</si>
  <si>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</si>
  <si>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</si>
  <si>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</si>
  <si>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</si>
  <si>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</si>
  <si>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</si>
  <si>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</si>
  <si>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</si>
  <si>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</si>
  <si>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</si>
  <si>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</si>
  <si>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</si>
  <si>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</si>
  <si>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</si>
  <si>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</si>
  <si>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</si>
  <si>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</si>
  <si>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</si>
  <si>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</si>
  <si>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</si>
  <si>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</si>
  <si>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</si>
  <si>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</si>
  <si>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</si>
  <si>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</si>
  <si>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</si>
  <si>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</si>
  <si>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</si>
  <si>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</si>
  <si>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</si>
  <si>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</si>
  <si>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</si>
  <si>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</si>
  <si>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</si>
  <si>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</si>
  <si>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</si>
  <si>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</si>
  <si>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</si>
  <si>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</si>
  <si>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</si>
  <si>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</si>
  <si>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</si>
  <si>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</si>
  <si>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</si>
  <si>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</si>
  <si>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</si>
  <si>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</si>
  <si>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</si>
  <si>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</si>
  <si>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</si>
  <si>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</si>
  <si>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</si>
  <si>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</si>
  <si>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</si>
  <si>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</si>
  <si>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</si>
  <si>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</si>
  <si>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</si>
  <si>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</si>
  <si>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</si>
  <si>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</si>
  <si>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</si>
  <si>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</si>
  <si>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</si>
  <si>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</si>
  <si>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</si>
  <si>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</si>
  <si>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</si>
  <si>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</si>
  <si>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</si>
  <si>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</si>
  <si>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</si>
  <si>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</si>
  <si>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</si>
  <si>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</si>
  <si>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</si>
  <si>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</si>
  <si>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</si>
  <si>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</si>
  <si>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</si>
  <si>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</si>
  <si>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</si>
  <si>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</si>
  <si>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</si>
  <si>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</si>
  <si>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</si>
  <si>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</si>
  <si>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</si>
  <si>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</si>
  <si>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</si>
  <si>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</si>
  <si>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</si>
  <si>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</si>
  <si>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</si>
  <si>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</si>
  <si>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</si>
  <si>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</si>
  <si>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</si>
  <si>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</si>
  <si>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</si>
  <si>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</si>
  <si>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</si>
  <si>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</si>
  <si>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</si>
  <si>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</si>
  <si>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</si>
  <si>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</si>
  <si>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</si>
  <si>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</si>
  <si>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</si>
  <si>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</si>
  <si>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</si>
  <si>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</si>
  <si>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</si>
  <si>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</si>
  <si>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</si>
  <si>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</si>
  <si>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</si>
  <si>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</si>
  <si>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</si>
  <si>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</si>
  <si>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</si>
  <si>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</si>
  <si>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</si>
  <si>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</si>
  <si>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</si>
  <si>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</si>
  <si>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</si>
  <si>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</si>
  <si>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</si>
  <si>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</si>
  <si>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</si>
  <si>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</si>
  <si>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</si>
  <si>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</si>
  <si>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</si>
  <si>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</si>
  <si>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</si>
  <si>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</si>
  <si>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</si>
  <si>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</si>
  <si>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</si>
  <si>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</si>
  <si>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</si>
  <si>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</si>
  <si>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</si>
  <si>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</si>
  <si>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</si>
  <si>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</si>
  <si>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</si>
  <si>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</si>
  <si>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</si>
  <si>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</si>
  <si>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</si>
  <si>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</si>
  <si>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</si>
  <si>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</si>
  <si>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</si>
  <si>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</si>
  <si>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</si>
  <si>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</si>
  <si>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</si>
  <si>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</si>
  <si>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</si>
  <si>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</si>
  <si>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</si>
  <si>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</si>
  <si>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</si>
  <si>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</si>
  <si>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</si>
  <si>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</si>
  <si>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</si>
  <si>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</si>
  <si>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</si>
  <si>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</si>
  <si>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</si>
  <si>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</si>
  <si>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</si>
  <si>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</si>
  <si>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</si>
  <si>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</si>
  <si>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</si>
  <si>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</si>
  <si>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</si>
  <si>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</si>
  <si>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</si>
  <si>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</si>
  <si>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</si>
  <si>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</si>
  <si>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</si>
  <si>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</si>
  <si>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</si>
  <si>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</si>
  <si>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</si>
  <si>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</si>
  <si>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</si>
  <si>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</si>
  <si>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</si>
  <si>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</si>
  <si>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</si>
  <si>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</si>
  <si>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</si>
  <si>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</si>
  <si>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</si>
  <si>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</si>
  <si>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</si>
  <si>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</si>
  <si>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</si>
  <si>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</si>
  <si>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</si>
  <si>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</si>
  <si>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</si>
  <si>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</si>
  <si>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</si>
  <si>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</si>
  <si>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</si>
  <si>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</si>
  <si>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</si>
  <si>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</si>
  <si>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</si>
  <si>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</si>
  <si>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</si>
  <si>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</si>
  <si>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</si>
  <si>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</si>
  <si>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</si>
  <si>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</si>
  <si>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</si>
  <si>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</si>
  <si>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</si>
  <si>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</si>
  <si>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</si>
  <si>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</si>
  <si>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</si>
  <si>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</si>
  <si>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</si>
  <si>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</si>
  <si>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</si>
  <si>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</si>
  <si>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</si>
  <si>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</si>
  <si>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</si>
  <si>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</si>
  <si>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</si>
  <si>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</si>
  <si>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</si>
  <si>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</si>
  <si>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</si>
  <si>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</si>
  <si>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</si>
  <si>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</si>
  <si>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</si>
  <si>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</si>
  <si>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</si>
  <si>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</si>
  <si>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</si>
  <si>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</si>
  <si>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</si>
  <si>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</si>
  <si>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</si>
  <si>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</si>
  <si>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</si>
  <si>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</si>
  <si>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</si>
  <si>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</si>
  <si>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</si>
  <si>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</si>
  <si>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</si>
  <si>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</si>
  <si>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</si>
  <si>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</si>
  <si>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</si>
  <si>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</si>
  <si>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</si>
  <si>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</si>
  <si>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</si>
  <si>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</si>
  <si>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</si>
  <si>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</si>
  <si>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</si>
  <si>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</si>
  <si>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</si>
  <si>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</si>
  <si>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</si>
  <si>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</si>
  <si>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</si>
  <si>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</si>
  <si>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</si>
  <si>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</si>
  <si>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</si>
  <si>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</si>
  <si>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</si>
  <si>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</si>
  <si>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</si>
  <si>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</si>
  <si>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</si>
  <si>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</si>
  <si>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</si>
  <si>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</si>
  <si>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</si>
  <si>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</si>
  <si>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</si>
  <si>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</si>
  <si>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</si>
  <si>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</si>
  <si>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</si>
  <si>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</si>
  <si>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</si>
  <si>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</si>
  <si>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</si>
  <si>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</si>
  <si>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</si>
  <si>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</si>
  <si>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</si>
  <si>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</si>
  <si>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</si>
  <si>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</si>
  <si>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</si>
  <si>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</si>
  <si>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</si>
  <si>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</si>
  <si>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</si>
  <si>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</si>
  <si>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</si>
  <si>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</si>
  <si>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</si>
  <si>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</si>
  <si>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</si>
  <si>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</si>
  <si>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</si>
  <si>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</si>
  <si>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</si>
  <si>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</si>
  <si>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</si>
  <si>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</si>
  <si>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</si>
  <si>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</si>
  <si>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</si>
  <si>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</si>
  <si>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</si>
  <si>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</si>
  <si>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</si>
  <si>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</si>
  <si>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</si>
  <si>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</si>
  <si>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</si>
  <si>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</si>
  <si>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</si>
  <si>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</si>
  <si>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</si>
  <si>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</si>
  <si>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</si>
  <si>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</si>
  <si>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</si>
  <si>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</si>
  <si>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</si>
  <si>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</si>
  <si>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</si>
  <si>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</si>
  <si>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</si>
  <si>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</si>
  <si>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</si>
  <si>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</si>
  <si>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</si>
  <si>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</si>
  <si>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</si>
  <si>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</si>
  <si>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</si>
  <si>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</si>
  <si>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</si>
  <si>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</si>
  <si>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</si>
  <si>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</si>
  <si>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</si>
  <si>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</si>
  <si>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</si>
  <si>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</si>
  <si>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</si>
  <si>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</si>
  <si>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</si>
  <si>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</si>
  <si>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</si>
  <si>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</si>
  <si>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</si>
  <si>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</si>
  <si>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</si>
  <si>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</si>
  <si>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</si>
  <si>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</si>
  <si>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</si>
  <si>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</si>
  <si>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</si>
  <si>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</si>
  <si>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</si>
  <si>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</si>
  <si>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</si>
  <si>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</si>
  <si>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</si>
  <si>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</si>
  <si>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</si>
  <si>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</si>
  <si>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</si>
  <si>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</si>
  <si>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</si>
  <si>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</si>
  <si>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</si>
  <si>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</si>
  <si>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</si>
  <si>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</si>
  <si>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</si>
  <si>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</si>
  <si>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</si>
  <si>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</si>
  <si>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</si>
  <si>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</si>
  <si>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</si>
  <si>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</si>
  <si>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</si>
  <si>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</si>
  <si>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</si>
  <si>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</si>
  <si>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</si>
  <si>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</si>
  <si>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</si>
  <si>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</si>
  <si>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</si>
  <si>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</si>
  <si>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</si>
  <si>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</si>
  <si>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</si>
  <si>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</si>
  <si>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</si>
  <si>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</si>
  <si>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</si>
  <si>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</si>
  <si>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</si>
  <si>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</si>
  <si>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</si>
  <si>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</si>
  <si>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</si>
  <si>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</si>
  <si>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</si>
  <si>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</si>
  <si>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</si>
  <si>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</si>
  <si>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</si>
  <si>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</si>
  <si>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</si>
  <si>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</si>
  <si>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</si>
  <si>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</si>
  <si>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</si>
  <si>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</si>
  <si>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</si>
  <si>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</si>
  <si>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</si>
  <si>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</si>
  <si>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</si>
  <si>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</si>
  <si>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</si>
  <si>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</si>
  <si>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</si>
  <si>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</si>
  <si>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</si>
  <si>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</si>
  <si>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</si>
  <si>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</si>
  <si>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</si>
  <si>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</si>
  <si>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</si>
  <si>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</si>
  <si>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</si>
  <si>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</si>
  <si>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</si>
  <si>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</si>
  <si>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</si>
  <si>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</si>
  <si>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</si>
  <si>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</si>
  <si>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</si>
  <si>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</si>
  <si>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</si>
  <si>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</si>
  <si>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</si>
  <si>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</si>
  <si>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</si>
  <si>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</si>
  <si>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</si>
  <si>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</si>
  <si>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</si>
  <si>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</si>
  <si>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</si>
  <si>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</si>
  <si>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</si>
  <si>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</si>
  <si>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</si>
  <si>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</si>
  <si>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</si>
  <si>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</si>
  <si>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</si>
  <si>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</si>
  <si>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</si>
  <si>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</si>
  <si>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</si>
  <si>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</si>
  <si>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</si>
  <si>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</si>
  <si>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</si>
  <si>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</si>
  <si>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</si>
  <si>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</si>
  <si>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</si>
  <si>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</si>
  <si>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</si>
  <si>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</si>
  <si>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</si>
  <si>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</si>
  <si>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</si>
  <si>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</si>
  <si>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</si>
  <si>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</si>
  <si>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</si>
  <si>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</si>
  <si>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</si>
  <si>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</si>
  <si>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</si>
  <si>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</si>
  <si>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</si>
  <si>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</si>
  <si>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</si>
  <si>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</si>
  <si>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</si>
  <si>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</si>
  <si>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</si>
  <si>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</si>
  <si>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</si>
  <si>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</si>
  <si>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</si>
  <si>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</si>
  <si>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</si>
  <si>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</si>
  <si>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</si>
  <si>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</si>
  <si>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</si>
  <si>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</si>
  <si>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</si>
  <si>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</si>
  <si>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</si>
  <si>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</si>
  <si>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</si>
  <si>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</si>
  <si>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</si>
  <si>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</si>
  <si>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</si>
  <si>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</si>
  <si>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</si>
  <si>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</si>
  <si>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</si>
  <si>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</si>
  <si>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</si>
  <si>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</si>
  <si>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</si>
  <si>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</si>
  <si>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</si>
  <si>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</si>
  <si>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</si>
  <si>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</si>
  <si>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</si>
  <si>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</si>
  <si>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</si>
  <si>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</si>
  <si>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</si>
  <si>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</si>
  <si>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</si>
  <si>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</si>
  <si>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</si>
  <si>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</si>
  <si>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</si>
  <si>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</si>
  <si>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</si>
  <si>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</si>
  <si>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</si>
  <si>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</si>
  <si>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</si>
  <si>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</si>
  <si>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</si>
  <si>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</si>
  <si>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</si>
  <si>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</si>
  <si>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</si>
  <si>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</si>
  <si>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</si>
  <si>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</si>
  <si>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</si>
  <si>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</si>
  <si>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</si>
  <si>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</si>
  <si>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</si>
  <si>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</si>
  <si>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</si>
  <si>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</si>
  <si>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</si>
  <si>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</si>
  <si>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</si>
  <si>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</si>
  <si>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</si>
  <si>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</si>
  <si>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</si>
  <si>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</si>
  <si>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</si>
  <si>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</si>
  <si>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</si>
  <si>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</si>
  <si>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</si>
  <si>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</si>
  <si>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</si>
  <si>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</si>
  <si>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</si>
  <si>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</si>
  <si>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</si>
  <si>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</si>
  <si>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</si>
  <si>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</si>
  <si>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</si>
  <si>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</si>
  <si>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</si>
  <si>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</si>
  <si>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</si>
  <si>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</si>
  <si>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</si>
  <si>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</si>
  <si>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</si>
  <si>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</si>
  <si>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</si>
  <si>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</si>
  <si>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</si>
  <si>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</si>
  <si>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</si>
  <si>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</si>
  <si>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</si>
  <si>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</si>
  <si>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</si>
  <si>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</si>
  <si>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</si>
  <si>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</si>
  <si>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</si>
  <si>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</si>
  <si>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</si>
  <si>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</si>
  <si>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</si>
  <si>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</si>
  <si>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</si>
  <si>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</si>
  <si>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</si>
  <si>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</si>
  <si>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</si>
  <si>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</si>
  <si>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</si>
  <si>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</si>
  <si>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</si>
  <si>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</si>
  <si>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</si>
  <si>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</si>
  <si>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</si>
  <si>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</si>
  <si>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</si>
  <si>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</si>
  <si>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</si>
  <si>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</si>
  <si>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</si>
  <si>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</si>
  <si>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</si>
  <si>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</si>
  <si>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</si>
  <si>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</si>
  <si>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</si>
  <si>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</si>
  <si>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</si>
  <si>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</si>
  <si>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</si>
  <si>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</si>
  <si>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</si>
  <si>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</si>
  <si>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</si>
  <si>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</si>
  <si>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</si>
  <si>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</si>
  <si>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</si>
  <si>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</si>
  <si>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</si>
  <si>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</si>
  <si>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</si>
  <si>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</si>
  <si>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</si>
  <si>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</si>
  <si>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</si>
  <si>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</si>
  <si>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</si>
  <si>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</si>
  <si>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</si>
  <si>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</si>
  <si>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</si>
  <si>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</si>
  <si>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</si>
  <si>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</si>
  <si>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</si>
  <si>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</si>
  <si>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</si>
  <si>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</si>
  <si>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</si>
  <si>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</si>
  <si>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</si>
  <si>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</si>
  <si>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</si>
  <si>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</si>
  <si>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</si>
  <si>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</si>
  <si>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</si>
  <si>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</si>
  <si>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</si>
  <si>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</si>
  <si>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</si>
  <si>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</si>
  <si>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</si>
  <si>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</si>
  <si>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</si>
  <si>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</si>
  <si>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</si>
  <si>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</si>
  <si>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</si>
  <si>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</si>
  <si>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</si>
  <si>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</si>
  <si>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</si>
  <si>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</si>
  <si>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</si>
  <si>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</si>
  <si>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</si>
  <si>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</si>
  <si>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</si>
  <si>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</si>
  <si>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</si>
  <si>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</si>
  <si>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</si>
  <si>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</si>
  <si>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</si>
  <si>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</si>
  <si>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</si>
  <si>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</si>
  <si>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</si>
  <si>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</si>
  <si>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</si>
  <si>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</si>
  <si>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</si>
  <si>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</si>
  <si>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</si>
  <si>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</si>
  <si>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</si>
  <si>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</si>
  <si>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</si>
  <si>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</si>
  <si>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</si>
  <si>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</si>
  <si>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</si>
  <si>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</si>
  <si>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</si>
  <si>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</si>
  <si>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</si>
  <si>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</si>
  <si>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</si>
  <si>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</si>
  <si>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</si>
  <si>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</si>
  <si>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</si>
  <si>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</si>
  <si>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</si>
  <si>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</si>
  <si>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</si>
  <si>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</si>
  <si>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</si>
  <si>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</si>
  <si>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</si>
  <si>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</si>
  <si>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</si>
  <si>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</si>
  <si>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</si>
  <si>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</si>
  <si>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</si>
  <si>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</si>
  <si>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</si>
  <si>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</si>
  <si>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</si>
  <si>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</si>
  <si>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</si>
  <si>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</si>
  <si>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</si>
  <si>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</si>
  <si>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</si>
  <si>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</si>
  <si>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</si>
  <si>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</si>
  <si>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</si>
  <si>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</si>
  <si>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</si>
  <si>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</si>
  <si>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</si>
  <si>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</si>
  <si>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</si>
  <si>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</si>
  <si>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</si>
  <si>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</si>
  <si>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</si>
  <si>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</si>
  <si>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</si>
  <si>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</si>
  <si>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</si>
  <si>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</si>
  <si>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</si>
  <si>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</si>
  <si>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</si>
  <si>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</si>
  <si>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</si>
  <si>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</si>
  <si>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</si>
  <si>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</si>
  <si>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</si>
  <si>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</si>
  <si>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</si>
  <si>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</si>
  <si>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</si>
  <si>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</si>
  <si>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</si>
  <si>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</si>
  <si>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</si>
  <si>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</si>
  <si>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</si>
  <si>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</si>
  <si>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</si>
  <si>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</si>
  <si>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</si>
  <si>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</si>
  <si>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</si>
  <si>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</si>
  <si>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</si>
  <si>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</si>
  <si>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</si>
  <si>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</si>
  <si>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</si>
  <si>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</si>
  <si>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</si>
  <si>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</si>
  <si>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</si>
  <si>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</si>
  <si>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</si>
  <si>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</si>
  <si>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</si>
  <si>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</si>
  <si>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</si>
  <si>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</si>
  <si>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</si>
  <si>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</si>
  <si>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</si>
  <si>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</si>
  <si>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</si>
  <si>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</si>
  <si>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</si>
  <si>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</si>
  <si>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</si>
  <si>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</si>
  <si>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</si>
  <si>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</si>
  <si>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</si>
  <si>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</si>
  <si>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</si>
  <si>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</si>
  <si>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</si>
  <si>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</si>
  <si>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</si>
  <si>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</si>
  <si>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</si>
  <si>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</si>
  <si>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</si>
  <si>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</si>
  <si>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</si>
  <si>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</si>
  <si>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</si>
  <si>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</si>
  <si>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</si>
  <si>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</si>
  <si>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</si>
  <si>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</si>
  <si>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</si>
  <si>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</si>
  <si>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</si>
  <si>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</si>
  <si>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</si>
  <si>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</si>
  <si>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</si>
  <si>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</si>
  <si>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</si>
  <si>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</si>
  <si>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</si>
  <si>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</si>
  <si>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</si>
  <si>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</si>
  <si>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</si>
  <si>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</si>
  <si>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</si>
  <si>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</si>
  <si>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</si>
  <si>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</si>
  <si>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</si>
  <si>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</si>
  <si>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</si>
  <si>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</si>
  <si>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</si>
  <si>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</si>
  <si>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</si>
  <si>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</si>
  <si>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</si>
  <si>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</si>
  <si>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</si>
  <si>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</si>
  <si>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</si>
  <si>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</si>
  <si>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</si>
  <si>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</si>
  <si>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</si>
  <si>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</si>
  <si>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</si>
  <si>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</si>
  <si>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</si>
  <si>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</si>
  <si>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</si>
  <si>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</si>
  <si>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</si>
  <si>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</si>
  <si>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</si>
  <si>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</si>
  <si>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</si>
  <si>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</si>
  <si>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</si>
  <si>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</si>
  <si>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</si>
  <si>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</si>
  <si>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</si>
  <si>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</si>
  <si>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</si>
  <si>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</si>
  <si>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</si>
  <si>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</si>
  <si>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</si>
  <si>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</si>
  <si>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</si>
  <si>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</si>
  <si>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</si>
  <si>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</si>
  <si>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</si>
  <si>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</si>
  <si>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</si>
  <si>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</si>
  <si>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</si>
  <si>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</si>
  <si>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</si>
  <si>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</si>
  <si>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</si>
  <si>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</si>
  <si>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</si>
  <si>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</si>
  <si>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</si>
  <si>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</si>
  <si>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</si>
  <si>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</si>
  <si>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</si>
  <si>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</si>
  <si>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</si>
  <si>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</si>
  <si>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</si>
  <si>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</si>
  <si>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</si>
  <si>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</si>
  <si>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</si>
  <si>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</si>
  <si>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</si>
  <si>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</si>
  <si>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</si>
  <si>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</si>
  <si>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</si>
  <si>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</si>
  <si>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</si>
  <si>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</si>
  <si>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</si>
  <si>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</si>
  <si>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</si>
  <si>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</si>
  <si>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</si>
  <si>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</si>
  <si>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</si>
  <si>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</si>
  <si>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</si>
  <si>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</si>
  <si>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</si>
  <si>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</si>
  <si>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</si>
  <si>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</si>
  <si>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</si>
  <si>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</si>
  <si>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</si>
  <si>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</si>
  <si>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</si>
  <si>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</si>
  <si>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</si>
  <si>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</si>
  <si>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</si>
  <si>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</si>
  <si>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</si>
  <si>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</si>
  <si>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</si>
  <si>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</si>
  <si>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</si>
  <si>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</si>
  <si>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</si>
  <si>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</si>
  <si>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</si>
  <si>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</si>
  <si>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</si>
  <si>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</si>
  <si>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</si>
  <si>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</si>
  <si>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</si>
  <si>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</si>
  <si>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</si>
  <si>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</si>
  <si>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</si>
  <si>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</si>
  <si>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</si>
  <si>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</si>
  <si>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</si>
  <si>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</si>
  <si>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</si>
  <si>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</si>
  <si>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</si>
  <si>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</si>
  <si>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</si>
  <si>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</si>
  <si>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</si>
  <si>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</si>
  <si>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</si>
  <si>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</si>
  <si>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</si>
  <si>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</si>
  <si>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</si>
  <si>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</si>
  <si>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</si>
  <si>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</si>
  <si>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</si>
  <si>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</si>
  <si>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</si>
  <si>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</si>
  <si>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</si>
  <si>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</si>
  <si>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</si>
  <si>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</si>
  <si>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</si>
  <si>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</si>
  <si>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</si>
  <si>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</si>
  <si>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</si>
  <si>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</si>
  <si>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</si>
  <si>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</si>
  <si>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</si>
  <si>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</si>
  <si>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</si>
  <si>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</si>
  <si>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</si>
  <si>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</si>
  <si>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</si>
  <si>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</si>
  <si>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</si>
  <si>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</si>
  <si>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</si>
  <si>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</si>
  <si>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</si>
  <si>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</si>
  <si>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</si>
  <si>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</si>
  <si>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</si>
  <si>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</si>
  <si>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</si>
  <si>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</si>
  <si>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</si>
  <si>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</si>
  <si>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</si>
  <si>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</si>
  <si>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</si>
  <si>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</si>
  <si>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</si>
  <si>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</si>
  <si>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</si>
  <si>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</si>
  <si>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</si>
  <si>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</si>
  <si>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</si>
  <si>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</si>
  <si>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</si>
  <si>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</si>
  <si>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</si>
  <si>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</si>
  <si>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</si>
  <si>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</si>
  <si>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</si>
  <si>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</si>
  <si>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</si>
  <si>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</si>
  <si>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</si>
  <si>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</si>
  <si>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</si>
  <si>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</si>
  <si>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</si>
  <si>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</si>
  <si>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</si>
  <si>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</si>
  <si>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</si>
  <si>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</si>
  <si>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</si>
  <si>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</si>
  <si>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</si>
  <si>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</si>
  <si>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</si>
  <si>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</si>
  <si>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</si>
  <si>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</si>
  <si>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</si>
  <si>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</si>
  <si>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</si>
  <si>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</si>
  <si>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</si>
  <si>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</si>
  <si>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</si>
  <si>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</si>
  <si>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</si>
  <si>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</si>
  <si>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</si>
  <si>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</si>
  <si>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</si>
  <si>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</si>
  <si>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</si>
  <si>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</si>
  <si>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</si>
  <si>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</si>
  <si>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</si>
  <si>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</si>
  <si>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</si>
  <si>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</si>
  <si>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</si>
  <si>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</si>
  <si>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</si>
  <si>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</si>
  <si>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</si>
  <si>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</si>
  <si>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</si>
  <si>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</si>
  <si>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</si>
  <si>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</si>
  <si>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</si>
  <si>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</si>
  <si>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</si>
  <si>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</si>
  <si>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</si>
  <si>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</si>
  <si>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</si>
  <si>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</si>
  <si>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</si>
  <si>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</si>
  <si>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</si>
  <si>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</si>
  <si>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</si>
  <si>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</si>
  <si>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</si>
  <si>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</si>
  <si>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</si>
  <si>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</si>
  <si>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</si>
  <si>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</si>
  <si>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</si>
  <si>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</si>
  <si>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</si>
  <si>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</si>
  <si>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</si>
  <si>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</si>
  <si>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</si>
  <si>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</si>
  <si>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</si>
  <si>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</si>
  <si>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</si>
  <si>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</si>
  <si>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</si>
  <si>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</si>
  <si>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</si>
  <si>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</si>
  <si>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</si>
  <si>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</si>
  <si>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</si>
  <si>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</si>
  <si>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</si>
  <si>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</si>
  <si>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</si>
  <si>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</si>
  <si>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</si>
  <si>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</si>
  <si>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</si>
  <si>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</si>
  <si>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</si>
  <si>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</si>
  <si>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</si>
  <si>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</si>
  <si>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</si>
  <si>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</si>
  <si>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</si>
  <si>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</si>
  <si>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</si>
  <si>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</si>
  <si>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</si>
  <si>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</si>
  <si>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</si>
  <si>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</si>
  <si>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</si>
  <si>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</si>
  <si>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</si>
  <si>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</si>
  <si>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</si>
  <si>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</si>
  <si>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</si>
  <si>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</si>
  <si>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</si>
  <si>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</si>
  <si>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</si>
  <si>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</si>
  <si>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</si>
  <si>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</si>
  <si>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</si>
  <si>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</si>
  <si>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</si>
  <si>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</si>
  <si>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</si>
  <si>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</si>
  <si>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</si>
  <si>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</si>
  <si>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</si>
  <si>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</si>
  <si>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</si>
  <si>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</si>
  <si>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</si>
  <si>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</si>
  <si>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</si>
  <si>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</si>
  <si>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</si>
  <si>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</si>
  <si>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</si>
  <si>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</si>
  <si>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</si>
  <si>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</si>
  <si>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</si>
  <si>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</si>
  <si>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</si>
  <si>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</si>
  <si>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</si>
  <si>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</si>
  <si>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</si>
  <si>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</si>
  <si>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</si>
  <si>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</si>
  <si>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</si>
  <si>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</si>
  <si>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</si>
  <si>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</si>
  <si>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</si>
  <si>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</si>
  <si>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</si>
  <si>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</si>
  <si>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</si>
  <si>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</si>
  <si>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</si>
  <si>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</si>
  <si>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</si>
  <si>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</si>
  <si>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</si>
  <si>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</si>
  <si>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</si>
  <si>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</si>
  <si>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</si>
  <si>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</si>
  <si>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</si>
  <si>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</si>
  <si>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</si>
  <si>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</si>
  <si>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</si>
  <si>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</si>
  <si>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</si>
  <si>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</si>
  <si>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</si>
  <si>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</si>
  <si>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</si>
  <si>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</si>
  <si>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</si>
  <si>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</si>
  <si>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</si>
  <si>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</si>
  <si>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</si>
  <si>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</si>
  <si>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</si>
  <si>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</si>
  <si>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</si>
  <si>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</si>
  <si>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</si>
  <si>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</si>
  <si>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</si>
  <si>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</si>
  <si>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</si>
  <si>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</si>
  <si>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</si>
  <si>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</si>
  <si>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</si>
  <si>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</si>
  <si>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</si>
  <si>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</si>
  <si>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</si>
  <si>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</si>
  <si>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</si>
  <si>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</si>
  <si>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</si>
  <si>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</si>
  <si>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</si>
  <si>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</si>
  <si>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</si>
  <si>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</si>
  <si>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</si>
  <si>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</si>
  <si>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</si>
  <si>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</si>
  <si>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</si>
  <si>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</si>
  <si>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</si>
  <si>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</si>
  <si>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</si>
  <si>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</si>
  <si>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</si>
  <si>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</si>
  <si>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</si>
  <si>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</si>
  <si>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</si>
  <si>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</si>
  <si>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</si>
  <si>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</si>
  <si>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</si>
  <si>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</si>
  <si>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</si>
  <si>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</si>
  <si>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</si>
  <si>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</si>
  <si>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</si>
  <si>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</si>
  <si>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</si>
  <si>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</si>
  <si>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</si>
  <si>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</si>
  <si>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</si>
  <si>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</si>
  <si>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</si>
  <si>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</si>
  <si>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</si>
  <si>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</si>
  <si>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</si>
  <si>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</si>
  <si>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</si>
  <si>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</si>
  <si>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</si>
  <si>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</si>
  <si>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</si>
  <si>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</si>
  <si>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</si>
  <si>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</si>
  <si>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</si>
  <si>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</si>
  <si>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</si>
  <si>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</si>
  <si>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</si>
  <si>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</si>
  <si>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</si>
  <si>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</si>
  <si>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</si>
  <si>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</si>
  <si>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</si>
  <si>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</si>
  <si>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</si>
  <si>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</si>
  <si>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</si>
  <si>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</si>
  <si>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</si>
  <si>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</si>
  <si>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</si>
  <si>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</si>
  <si>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</si>
  <si>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</si>
  <si>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</si>
  <si>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</si>
  <si>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</si>
  <si>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</si>
  <si>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</si>
  <si>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</si>
  <si>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</si>
  <si>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</si>
  <si>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</si>
  <si>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</si>
  <si>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</si>
  <si>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</si>
  <si>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</si>
  <si>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</si>
  <si>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</si>
  <si>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</si>
  <si>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</si>
  <si>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</si>
  <si>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</si>
  <si>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</si>
  <si>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</si>
  <si>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</si>
  <si>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</si>
  <si>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</si>
  <si>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</si>
  <si>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</si>
  <si>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</si>
  <si>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</si>
  <si>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</si>
  <si>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</si>
  <si>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</si>
  <si>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</si>
  <si>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</si>
  <si>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</si>
  <si>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</si>
  <si>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</si>
  <si>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</si>
  <si>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</si>
  <si>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</si>
  <si>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</si>
  <si>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</si>
  <si>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</si>
  <si>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</si>
  <si>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</si>
  <si>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</si>
  <si>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</si>
  <si>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</si>
  <si>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</si>
  <si>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</si>
  <si>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</si>
  <si>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</si>
  <si>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</si>
  <si>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</si>
  <si>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</si>
  <si>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</si>
  <si>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</si>
  <si>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</si>
  <si>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</si>
  <si>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</si>
  <si>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</si>
  <si>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</si>
  <si>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</si>
  <si>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</si>
  <si>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</si>
  <si>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</si>
  <si>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</si>
  <si>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</si>
  <si>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</si>
  <si>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</si>
  <si>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</si>
  <si>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</si>
  <si>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</si>
  <si>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</si>
  <si>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</si>
  <si>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</si>
  <si>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</si>
  <si>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</si>
  <si>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</si>
  <si>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</si>
  <si>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</si>
  <si>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</si>
  <si>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</si>
  <si>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</si>
  <si>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</si>
  <si>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</si>
  <si>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</si>
  <si>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</si>
  <si>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</si>
  <si>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</si>
  <si>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</si>
  <si>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</si>
  <si>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</si>
  <si>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</si>
  <si>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</si>
  <si>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</si>
  <si>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</si>
  <si>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</si>
  <si>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</si>
  <si>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</si>
  <si>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</si>
  <si>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</si>
  <si>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</si>
  <si>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</si>
  <si>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</si>
  <si>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</si>
  <si>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</si>
  <si>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</si>
  <si>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</si>
  <si>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</si>
  <si>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</si>
  <si>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</si>
  <si>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</si>
  <si>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</si>
  <si>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</si>
  <si>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</si>
  <si>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</si>
  <si>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</si>
  <si>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</si>
  <si>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</si>
  <si>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</si>
  <si>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</si>
  <si>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</si>
  <si>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</si>
  <si>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</si>
  <si>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</si>
  <si>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</si>
  <si>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</si>
  <si>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</si>
  <si>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</si>
  <si>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</si>
  <si>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</si>
  <si>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</si>
  <si>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</si>
  <si>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</si>
  <si>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</si>
  <si>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</si>
  <si>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</si>
  <si>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</si>
  <si>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</si>
  <si>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</si>
  <si>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</si>
  <si>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</si>
  <si>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</si>
  <si>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</si>
  <si>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</si>
  <si>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</si>
  <si>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</si>
  <si>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</si>
  <si>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</si>
  <si>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</si>
  <si>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</si>
  <si>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</si>
  <si>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</si>
  <si>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</si>
  <si>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</si>
  <si>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</si>
  <si>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</si>
  <si>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</si>
  <si>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</si>
  <si>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</si>
  <si>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</si>
  <si>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</si>
  <si>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</si>
  <si>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</si>
  <si>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</si>
  <si>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</si>
  <si>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</si>
  <si>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</si>
  <si>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</si>
  <si>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</si>
  <si>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</si>
  <si>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</si>
  <si>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</si>
  <si>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</si>
  <si>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</si>
  <si>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</si>
  <si>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</si>
  <si>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</si>
  <si>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</si>
  <si>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</si>
  <si>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</si>
  <si>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</si>
  <si>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</si>
  <si>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</si>
  <si>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</si>
  <si>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</si>
  <si>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</si>
  <si>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</si>
  <si>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</si>
  <si>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</si>
  <si>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</si>
  <si>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</si>
  <si>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</si>
  <si>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</si>
  <si>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</si>
  <si>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</si>
  <si>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</si>
  <si>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</si>
  <si>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</si>
  <si>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</si>
  <si>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</si>
  <si>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</si>
  <si>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</si>
  <si>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</si>
  <si>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</si>
  <si>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</si>
  <si>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</si>
  <si>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</si>
  <si>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</si>
  <si>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</si>
  <si>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</si>
  <si>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</si>
  <si>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</si>
  <si>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</si>
  <si>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</si>
  <si>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</si>
  <si>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</si>
  <si>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</si>
  <si>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</si>
  <si>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</si>
  <si>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</si>
  <si>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</si>
  <si>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</si>
  <si>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</si>
  <si>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</si>
  <si>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</si>
  <si>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</si>
  <si>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</si>
  <si>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</si>
  <si>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</si>
  <si>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</si>
  <si>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</si>
  <si>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</si>
  <si>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</si>
  <si>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</si>
  <si>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</si>
  <si>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</si>
  <si>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</si>
  <si>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</si>
  <si>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</si>
  <si>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</si>
  <si>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</si>
  <si>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</si>
  <si>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</si>
  <si>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</si>
  <si>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</si>
  <si>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</si>
  <si>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</si>
  <si>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</si>
  <si>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</si>
  <si>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</si>
  <si>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</si>
  <si>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</si>
  <si>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</si>
  <si>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</si>
  <si>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</si>
  <si>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</si>
  <si>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</si>
  <si>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</si>
  <si>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</si>
  <si>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</si>
  <si>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</si>
  <si>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</si>
  <si>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</si>
  <si>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</si>
  <si>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</si>
  <si>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</si>
  <si>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</si>
  <si>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</si>
  <si>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</si>
  <si>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</si>
  <si>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</si>
  <si>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</si>
  <si>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</si>
  <si>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</si>
  <si>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</si>
  <si>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</si>
  <si>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</si>
  <si>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</si>
  <si>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</si>
  <si>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</si>
  <si>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</si>
  <si>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</si>
  <si>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</si>
  <si>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</si>
  <si>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</si>
  <si>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</si>
  <si>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</si>
  <si>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</si>
  <si>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</si>
  <si>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</si>
  <si>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</si>
  <si>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</si>
  <si>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</si>
  <si>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</si>
  <si>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</si>
  <si>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</si>
  <si>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</si>
  <si>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</si>
  <si>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</si>
  <si>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</si>
  <si>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</si>
  <si>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</si>
  <si>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</si>
  <si>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</si>
  <si>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</si>
  <si>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</si>
  <si>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</si>
  <si>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</si>
  <si>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</si>
  <si>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</si>
  <si>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</si>
  <si>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</si>
  <si>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</si>
  <si>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</si>
  <si>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</si>
  <si>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</si>
  <si>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</si>
  <si>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</si>
  <si>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</si>
  <si>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</si>
  <si>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</si>
  <si>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</si>
  <si>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</si>
  <si>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</si>
  <si>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</si>
  <si>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</si>
  <si>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</si>
  <si>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</si>
  <si>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</si>
  <si>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</si>
  <si>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</si>
  <si>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</si>
  <si>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</si>
  <si>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</si>
  <si>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</si>
  <si>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</si>
  <si>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</si>
  <si>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</si>
  <si>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</si>
  <si>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</si>
  <si>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</si>
  <si>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</si>
  <si>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</si>
  <si>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</si>
  <si>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</si>
  <si>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</si>
  <si>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</si>
  <si>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</si>
  <si>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</si>
  <si>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</si>
  <si>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</si>
  <si>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</si>
  <si>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</si>
  <si>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</si>
  <si>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</si>
  <si>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</si>
  <si>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</si>
  <si>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</si>
  <si>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</si>
  <si>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</si>
  <si>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</si>
  <si>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</si>
  <si>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</si>
  <si>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</si>
  <si>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</si>
  <si>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</si>
  <si>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</si>
  <si>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</si>
  <si>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</si>
  <si>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</si>
  <si>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</si>
  <si>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</si>
  <si>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</si>
  <si>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</si>
  <si>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</si>
  <si>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</si>
  <si>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</si>
  <si>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</si>
  <si>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</si>
  <si>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</si>
  <si>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</si>
  <si>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</si>
  <si>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</si>
  <si>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</si>
  <si>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</si>
  <si>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</si>
  <si>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</si>
  <si>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</si>
  <si>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</si>
  <si>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</si>
  <si>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</si>
  <si>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</si>
  <si>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</si>
  <si>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</si>
  <si>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</si>
  <si>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</si>
  <si>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</si>
  <si>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</si>
  <si>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</si>
  <si>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</si>
  <si>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</si>
  <si>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</si>
  <si>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</si>
  <si>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</si>
  <si>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</si>
  <si>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</si>
  <si>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</si>
  <si>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</si>
  <si>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</si>
  <si>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</si>
  <si>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</si>
  <si>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</si>
  <si>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</si>
  <si>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</si>
  <si>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</si>
  <si>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</si>
  <si>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</si>
  <si>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</si>
  <si>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</si>
  <si>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</si>
  <si>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</si>
  <si>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</si>
  <si>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</si>
  <si>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</si>
  <si>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</si>
  <si>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</si>
  <si>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</si>
  <si>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</si>
  <si>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</si>
  <si>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</si>
  <si>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</si>
  <si>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</si>
  <si>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</si>
  <si>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</si>
  <si>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</si>
  <si>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</si>
  <si>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</si>
  <si>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</si>
  <si>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</si>
  <si>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</si>
  <si>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</si>
  <si>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</si>
  <si>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</si>
  <si>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</si>
  <si>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</si>
  <si>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</si>
  <si>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</si>
  <si>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</si>
  <si>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</si>
  <si>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</si>
  <si>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</si>
  <si>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</si>
  <si>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</si>
  <si>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</si>
  <si>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</si>
  <si>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</si>
  <si>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</si>
  <si>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</si>
  <si>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</si>
  <si>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</si>
  <si>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</si>
  <si>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</si>
  <si>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</si>
  <si>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</si>
  <si>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</si>
  <si>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</si>
  <si>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</si>
  <si>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</si>
  <si>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</si>
  <si>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</si>
  <si>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</si>
  <si>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</si>
  <si>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</si>
  <si>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</si>
  <si>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</si>
  <si>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</si>
  <si>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</si>
  <si>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</si>
  <si>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</si>
  <si>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</si>
  <si>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</si>
  <si>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</si>
  <si>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</si>
  <si>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</si>
  <si>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</si>
  <si>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</si>
  <si>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</si>
  <si>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</si>
  <si>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</si>
  <si>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</si>
  <si>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</si>
  <si>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</si>
  <si>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</si>
  <si>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</si>
  <si>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</si>
  <si>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</si>
  <si>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</si>
  <si>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</si>
  <si>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</si>
  <si>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</si>
  <si>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</si>
  <si>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</si>
  <si>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</si>
  <si>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</si>
  <si>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</si>
  <si>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</si>
  <si>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</si>
  <si>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</si>
  <si>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</si>
  <si>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</si>
  <si>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</si>
  <si>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</si>
  <si>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</si>
  <si>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</si>
  <si>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</si>
  <si>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</si>
  <si>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</si>
  <si>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</si>
  <si>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</si>
  <si>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</si>
  <si>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</si>
  <si>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</si>
  <si>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</si>
  <si>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</si>
  <si>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</si>
  <si>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</si>
  <si>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</si>
  <si>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</si>
  <si>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</si>
  <si>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</si>
  <si>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</si>
  <si>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</si>
  <si>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</si>
  <si>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</si>
  <si>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</si>
  <si>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</si>
  <si>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</si>
  <si>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</si>
  <si>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</si>
  <si>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</si>
  <si>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</si>
  <si>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</si>
  <si>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</si>
  <si>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</si>
  <si>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</si>
  <si>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</si>
  <si>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</si>
  <si>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</si>
  <si>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</si>
  <si>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</si>
  <si>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</si>
  <si>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</si>
  <si>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</si>
  <si>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</si>
  <si>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</si>
  <si>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</si>
  <si>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</si>
  <si>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</si>
  <si>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</si>
  <si>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</si>
  <si>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</si>
  <si>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</si>
  <si>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</si>
  <si>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</si>
  <si>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</si>
  <si>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</si>
  <si>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</si>
  <si>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</si>
  <si>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</si>
  <si>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</si>
  <si>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</si>
  <si>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</si>
  <si>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</si>
  <si>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</si>
  <si>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</si>
  <si>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</si>
  <si>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</si>
  <si>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</si>
  <si>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</si>
  <si>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</si>
  <si>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</si>
  <si>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</si>
  <si>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</si>
  <si>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</si>
  <si>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</si>
  <si>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</si>
  <si>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</si>
  <si>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</si>
  <si>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</si>
  <si>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</si>
  <si>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</si>
  <si>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</si>
  <si>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</si>
  <si>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</si>
  <si>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</si>
  <si>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</si>
  <si>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</si>
  <si>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</si>
  <si>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</si>
  <si>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</si>
  <si>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</si>
  <si>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</si>
  <si>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</si>
  <si>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</si>
  <si>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</si>
  <si>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</si>
  <si>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</si>
  <si>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</si>
  <si>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</si>
  <si>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</si>
  <si>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</si>
  <si>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</si>
  <si>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</si>
  <si>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</si>
  <si>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</si>
  <si>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</si>
  <si>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</si>
  <si>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</si>
  <si>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</si>
  <si>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</si>
  <si>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</si>
  <si>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</si>
  <si>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</si>
  <si>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</si>
  <si>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</si>
  <si>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</si>
  <si>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</si>
  <si>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</si>
  <si>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</si>
  <si>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</si>
  <si>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</si>
  <si>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</si>
  <si>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</si>
  <si>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</si>
  <si>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</si>
  <si>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</si>
  <si>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</si>
  <si>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</si>
  <si>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</si>
  <si>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</si>
  <si>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</si>
  <si>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</si>
  <si>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</si>
  <si>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</si>
  <si>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</si>
  <si>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</si>
  <si>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</si>
  <si>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</si>
  <si>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</si>
  <si>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</si>
  <si>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</si>
  <si>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</si>
  <si>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</si>
  <si>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</si>
  <si>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</si>
  <si>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</si>
  <si>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</si>
  <si>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</si>
  <si>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</si>
  <si>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</si>
  <si>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</si>
  <si>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</si>
  <si>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</si>
  <si>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</si>
  <si>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</si>
  <si>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</si>
  <si>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</si>
  <si>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</si>
  <si>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</si>
  <si>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</si>
  <si>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</si>
  <si>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</si>
  <si>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</si>
  <si>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</si>
  <si>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</si>
  <si>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</si>
  <si>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</si>
  <si>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</si>
  <si>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</si>
  <si>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</si>
  <si>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</si>
  <si>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</si>
  <si>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</si>
  <si>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</si>
  <si>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</si>
  <si>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</si>
  <si>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</si>
  <si>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</si>
  <si>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</si>
  <si>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</si>
  <si>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</si>
  <si>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</si>
  <si>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</si>
  <si>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</si>
  <si>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</si>
  <si>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</si>
  <si>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</si>
  <si>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</si>
  <si>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</si>
  <si>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</si>
  <si>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</si>
  <si>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</si>
  <si>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</si>
  <si>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</si>
  <si>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</si>
  <si>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</si>
  <si>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</si>
  <si>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</si>
  <si>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</si>
  <si>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</si>
  <si>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</si>
  <si>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</si>
  <si>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</si>
  <si>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</si>
  <si>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</si>
  <si>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</si>
  <si>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</si>
  <si>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</si>
  <si>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</si>
  <si>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</si>
  <si>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</si>
  <si>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</si>
  <si>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</si>
  <si>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</si>
  <si>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</si>
  <si>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</si>
  <si>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</si>
  <si>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</si>
  <si>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</si>
  <si>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</si>
  <si>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</si>
  <si>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</si>
  <si>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</si>
  <si>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</si>
  <si>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</si>
  <si>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</si>
  <si>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</si>
  <si>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</si>
  <si>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</si>
  <si>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</si>
  <si>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</si>
  <si>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</si>
  <si>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</si>
  <si>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</si>
  <si>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</si>
  <si>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</si>
  <si>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</si>
  <si>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</si>
  <si>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</si>
  <si>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</si>
  <si>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</si>
  <si>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</si>
  <si>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</si>
  <si>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</si>
  <si>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</si>
  <si>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</si>
  <si>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</si>
  <si>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</si>
  <si>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</si>
  <si>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</si>
  <si>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</si>
  <si>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</si>
  <si>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</si>
  <si>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</si>
  <si>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</si>
  <si>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</si>
  <si>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</si>
  <si>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</si>
  <si>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</si>
  <si>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</si>
  <si>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</si>
  <si>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</si>
  <si>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</si>
  <si>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</si>
  <si>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</si>
  <si>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</si>
  <si>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</si>
  <si>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</si>
  <si>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</si>
  <si>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</si>
  <si>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</si>
  <si>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</si>
  <si>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</si>
  <si>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</si>
  <si>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</si>
  <si>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</si>
  <si>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</si>
  <si>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</si>
  <si>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</si>
  <si>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</si>
  <si>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</si>
  <si>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</si>
  <si>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</si>
  <si>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</si>
  <si>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</si>
  <si>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</si>
  <si>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</si>
  <si>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</si>
  <si>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</si>
  <si>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</si>
  <si>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</si>
  <si>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</si>
  <si>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</si>
  <si>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</si>
  <si>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</si>
  <si>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</si>
  <si>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</si>
  <si>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</si>
  <si>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</si>
  <si>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</si>
  <si>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</si>
  <si>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</si>
  <si>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</si>
  <si>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</si>
  <si>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</si>
  <si>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</si>
  <si>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</si>
  <si>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</si>
  <si>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</si>
  <si>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</si>
  <si>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</si>
  <si>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</si>
  <si>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</si>
  <si>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</si>
  <si>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</si>
  <si>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</si>
  <si>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</si>
  <si>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</si>
  <si>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</si>
  <si>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</si>
  <si>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</si>
  <si>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</si>
  <si>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</si>
  <si>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</si>
  <si>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</si>
  <si>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</si>
  <si>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</si>
  <si>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</si>
  <si>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</si>
  <si>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</si>
  <si>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</si>
  <si>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</si>
  <si>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</si>
  <si>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</si>
  <si>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</si>
  <si>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</si>
  <si>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</si>
  <si>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</si>
  <si>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</si>
  <si>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</si>
  <si>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</si>
  <si>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</si>
  <si>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</si>
  <si>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</si>
  <si>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</si>
  <si>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</si>
  <si>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</si>
  <si>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</si>
  <si>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</si>
  <si>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</si>
  <si>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</si>
  <si>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</si>
  <si>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</si>
  <si>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</si>
  <si>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</si>
  <si>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</si>
  <si>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</si>
  <si>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</si>
  <si>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</si>
  <si>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</si>
  <si>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</si>
  <si>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</si>
  <si>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</si>
  <si>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</si>
  <si>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</si>
  <si>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</si>
  <si>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</si>
  <si>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</si>
  <si>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</si>
  <si>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</si>
  <si>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</si>
  <si>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</si>
  <si>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</si>
  <si>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</si>
  <si>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</si>
  <si>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</si>
  <si>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</si>
  <si>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</si>
  <si>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</si>
  <si>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</si>
  <si>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</si>
  <si>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</si>
  <si>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</si>
  <si>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</si>
  <si>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</si>
  <si>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</si>
  <si>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</si>
  <si>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</si>
  <si>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</si>
  <si>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</si>
  <si>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</si>
  <si>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</si>
  <si>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</si>
  <si>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</si>
  <si>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</si>
  <si>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</si>
  <si>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</si>
  <si>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</si>
  <si>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</si>
  <si>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</si>
  <si>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</si>
  <si>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</si>
  <si>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</si>
  <si>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</si>
  <si>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</si>
  <si>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</si>
  <si>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</si>
  <si>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</si>
  <si>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</si>
  <si>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</si>
  <si>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</si>
  <si>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</si>
  <si>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</si>
  <si>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</si>
  <si>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</si>
  <si>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</si>
  <si>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</si>
  <si>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</si>
  <si>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</si>
  <si>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</si>
  <si>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</si>
  <si>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</si>
  <si>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</si>
  <si>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</si>
  <si>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</si>
  <si>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</si>
  <si>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</si>
  <si>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</si>
  <si>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</si>
  <si>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</si>
  <si>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</si>
  <si>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</si>
  <si>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</si>
  <si>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</si>
  <si>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</si>
  <si>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</si>
  <si>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</si>
  <si>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</si>
  <si>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</si>
  <si>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</si>
  <si>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</si>
  <si>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</si>
  <si>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</si>
  <si>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</si>
  <si>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</si>
  <si>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</si>
  <si>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</si>
  <si>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</si>
  <si>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</si>
  <si>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</si>
  <si>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</si>
  <si>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</si>
  <si>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</si>
  <si>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</si>
  <si>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</si>
  <si>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</si>
  <si>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</si>
  <si>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</si>
  <si>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</si>
  <si>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</si>
  <si>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</si>
  <si>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</si>
  <si>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</si>
  <si>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</si>
  <si>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</si>
  <si>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</si>
  <si>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</si>
  <si>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</si>
  <si>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</si>
  <si>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</si>
  <si>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</si>
  <si>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</si>
  <si>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</si>
  <si>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</si>
  <si>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</si>
  <si>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</si>
  <si>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</si>
  <si>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</si>
  <si>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</si>
  <si>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</si>
  <si>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</si>
  <si>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</si>
  <si>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</si>
  <si>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</si>
  <si>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</si>
  <si>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</si>
  <si>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</si>
  <si>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</si>
  <si>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</si>
  <si>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</si>
  <si>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</si>
  <si>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</si>
  <si>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</si>
  <si>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</si>
  <si>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</si>
  <si>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</si>
  <si>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</si>
  <si>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</si>
  <si>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</si>
  <si>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</si>
  <si>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</si>
  <si>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</si>
  <si>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</si>
  <si>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</si>
  <si>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</si>
  <si>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</si>
  <si>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</si>
  <si>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</si>
  <si>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</si>
  <si>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</si>
  <si>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</si>
  <si>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</si>
  <si>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</si>
  <si>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</si>
  <si>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</si>
  <si>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</si>
  <si>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</si>
  <si>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</si>
  <si>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</si>
  <si>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</si>
  <si>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</si>
  <si>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</si>
  <si>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</si>
  <si>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</si>
  <si>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</si>
  <si>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</si>
  <si>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</si>
  <si>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</si>
  <si>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</si>
  <si>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</si>
  <si>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</si>
  <si>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</si>
  <si>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</si>
  <si>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</si>
  <si>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</si>
  <si>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</si>
  <si>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</si>
  <si>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</si>
  <si>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</si>
  <si>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</si>
  <si>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</si>
  <si>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</si>
  <si>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</si>
  <si>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</si>
  <si>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</si>
  <si>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</si>
  <si>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</si>
  <si>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</si>
  <si>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</si>
  <si>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</si>
  <si>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</si>
  <si>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</si>
  <si>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</si>
  <si>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</si>
  <si>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</si>
  <si>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</si>
  <si>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</si>
  <si>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</si>
  <si>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</si>
  <si>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</si>
  <si>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</si>
  <si>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</si>
  <si>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</si>
  <si>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</si>
  <si>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</si>
  <si>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</si>
  <si>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</si>
  <si>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</si>
  <si>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</si>
  <si>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</si>
  <si>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</si>
  <si>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</si>
  <si>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</si>
  <si>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</si>
  <si>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</si>
  <si>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</si>
  <si>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</si>
  <si>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</si>
  <si>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</si>
  <si>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</si>
  <si>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</si>
  <si>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</si>
  <si>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</si>
  <si>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</si>
  <si>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</si>
  <si>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</si>
  <si>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</si>
  <si>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</si>
  <si>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</si>
  <si>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</si>
  <si>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</si>
  <si>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</si>
  <si>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</si>
  <si>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</si>
  <si>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</si>
  <si>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</si>
  <si>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</si>
  <si>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</si>
  <si>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</si>
  <si>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</si>
  <si>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</si>
  <si>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</si>
  <si>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</si>
  <si>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</si>
  <si>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</si>
  <si>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</si>
  <si>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</si>
  <si>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</si>
  <si>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</si>
  <si>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</si>
  <si>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</si>
  <si>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</si>
  <si>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</si>
  <si>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</si>
  <si>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</si>
  <si>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</si>
  <si>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</si>
  <si>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</si>
  <si>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</si>
  <si>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</si>
  <si>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</si>
  <si>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</si>
  <si>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</si>
  <si>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</si>
  <si>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</si>
  <si>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</si>
  <si>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</si>
  <si>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</si>
  <si>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</si>
  <si>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</si>
  <si>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</si>
  <si>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</si>
  <si>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</si>
  <si>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</si>
  <si>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</si>
  <si>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</si>
  <si>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</si>
  <si>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</si>
  <si>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</si>
  <si>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</si>
  <si>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</si>
  <si>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</si>
  <si>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</si>
  <si>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</si>
  <si>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</si>
  <si>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</si>
  <si>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</si>
  <si>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</si>
  <si>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</si>
  <si>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</si>
  <si>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</si>
  <si>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</si>
  <si>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</si>
  <si>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</si>
  <si>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</si>
  <si>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</si>
  <si>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</si>
  <si>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</si>
  <si>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</si>
  <si>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</si>
  <si>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</si>
  <si>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</si>
  <si>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</si>
  <si>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</si>
  <si>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</si>
  <si>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</si>
  <si>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</si>
  <si>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</si>
  <si>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</si>
  <si>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</si>
  <si>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</si>
  <si>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</si>
  <si>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</si>
  <si>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</si>
  <si>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</si>
  <si>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</si>
  <si>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</si>
  <si>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</si>
  <si>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</si>
  <si>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</si>
  <si>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</si>
  <si>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</si>
  <si>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</si>
  <si>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</si>
  <si>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</si>
  <si>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</si>
  <si>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</si>
  <si>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</si>
  <si>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</si>
  <si>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</si>
  <si>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</si>
  <si>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</si>
  <si>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</si>
  <si>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</si>
  <si>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</si>
  <si>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</si>
  <si>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</si>
  <si>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</si>
  <si>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</si>
  <si>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</si>
  <si>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</si>
  <si>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</si>
  <si>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</si>
  <si>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</si>
  <si>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</si>
  <si>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</si>
  <si>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</si>
  <si>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</si>
  <si>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</si>
  <si>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</si>
  <si>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</si>
  <si>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</si>
  <si>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</si>
  <si>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</si>
  <si>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</si>
  <si>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</si>
  <si>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</si>
  <si>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</si>
  <si>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</si>
  <si>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</si>
  <si>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</si>
  <si>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</si>
  <si>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</si>
  <si>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</si>
  <si>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</si>
  <si>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</si>
  <si>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</si>
  <si>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</si>
  <si>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</si>
  <si>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</si>
  <si>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</si>
  <si>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</si>
  <si>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</si>
  <si>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</si>
  <si>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</si>
  <si>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</si>
  <si>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</si>
  <si>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</si>
  <si>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</si>
  <si>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</si>
  <si>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</si>
  <si>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</si>
  <si>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</si>
  <si>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</si>
  <si>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</si>
  <si>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</si>
  <si>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</si>
  <si>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</si>
  <si>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</si>
  <si>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</si>
  <si>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</si>
  <si>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</si>
  <si>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</si>
  <si>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</si>
  <si>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</si>
  <si>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</si>
  <si>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</si>
  <si>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</si>
  <si>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</si>
  <si>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</si>
  <si>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</si>
  <si>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</si>
  <si>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</si>
  <si>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</si>
  <si>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</si>
  <si>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</si>
  <si>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</si>
  <si>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</si>
  <si>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</si>
  <si>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</si>
  <si>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</si>
  <si>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</si>
  <si>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</si>
  <si>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</si>
  <si>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</si>
  <si>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</si>
  <si>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</si>
  <si>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</si>
  <si>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</si>
  <si>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</si>
  <si>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</si>
  <si>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</si>
  <si>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</si>
  <si>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</si>
  <si>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</si>
  <si>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</si>
  <si>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</si>
  <si>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</si>
  <si>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</si>
  <si>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</si>
  <si>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</si>
  <si>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</si>
  <si>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</si>
  <si>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</si>
  <si>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</si>
  <si>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</si>
  <si>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</si>
  <si>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</si>
  <si>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</si>
  <si>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</si>
  <si>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</si>
  <si>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</si>
  <si>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</si>
  <si>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</si>
  <si>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</si>
  <si>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</si>
  <si>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</si>
  <si>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</si>
  <si>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</si>
  <si>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</si>
  <si>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</si>
  <si>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</si>
  <si>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</si>
  <si>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</si>
  <si>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</si>
  <si>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</si>
  <si>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</si>
  <si>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</si>
  <si>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</si>
  <si>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</si>
  <si>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</si>
  <si>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</si>
  <si>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</si>
  <si>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</si>
  <si>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</si>
  <si>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</si>
  <si>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</si>
  <si>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</si>
  <si>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</si>
  <si>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</si>
  <si>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</si>
  <si>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</si>
  <si>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</si>
  <si>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</si>
  <si>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</si>
  <si>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</si>
  <si>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</si>
  <si>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</si>
  <si>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</si>
  <si>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</si>
  <si>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</si>
  <si>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</si>
  <si>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</si>
  <si>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</si>
  <si>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</si>
  <si>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</si>
  <si>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</si>
  <si>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</si>
  <si>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</si>
  <si>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</si>
  <si>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</si>
  <si>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</si>
  <si>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</si>
  <si>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</si>
  <si>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</si>
  <si>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</si>
  <si>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</si>
  <si>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</si>
  <si>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</si>
  <si>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</si>
  <si>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</si>
  <si>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</si>
  <si>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</si>
  <si>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</si>
  <si>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</si>
  <si>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</si>
  <si>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</si>
  <si>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</si>
  <si>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</si>
  <si>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</si>
  <si>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</si>
  <si>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</si>
  <si>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</si>
  <si>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</si>
  <si>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</si>
  <si>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</si>
  <si>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</si>
  <si>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</si>
  <si>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</si>
  <si>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</si>
  <si>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</si>
  <si>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</si>
  <si>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</si>
  <si>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</si>
  <si>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</si>
  <si>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</si>
  <si>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</si>
  <si>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</si>
  <si>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</si>
  <si>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</si>
  <si>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</si>
  <si>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</si>
  <si>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</si>
  <si>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</si>
  <si>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</si>
  <si>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</si>
  <si>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</si>
  <si>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</si>
  <si>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</si>
  <si>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</si>
  <si>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</si>
  <si>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</si>
  <si>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</si>
  <si>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</si>
  <si>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</si>
  <si>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</si>
  <si>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</si>
  <si>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</si>
  <si>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</si>
  <si>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</si>
  <si>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</si>
  <si>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</si>
  <si>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</si>
  <si>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</si>
  <si>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</si>
  <si>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</si>
  <si>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</si>
  <si>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</si>
  <si>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</si>
  <si>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</si>
  <si>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</si>
  <si>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</si>
  <si>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</si>
  <si>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</si>
  <si>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</si>
  <si>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</si>
  <si>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</si>
  <si>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</si>
  <si>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</si>
  <si>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</si>
  <si>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</si>
  <si>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</si>
  <si>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</si>
  <si>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</si>
  <si>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</si>
  <si>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</si>
  <si>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</si>
  <si>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</si>
  <si>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</si>
  <si>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</si>
  <si>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</si>
  <si>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</si>
  <si>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</si>
  <si>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</si>
  <si>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</si>
  <si>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</si>
  <si>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</si>
  <si>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</si>
  <si>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</si>
  <si>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</si>
  <si>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</si>
  <si>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</si>
  <si>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</si>
  <si>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</si>
  <si>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</si>
  <si>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</si>
  <si>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</si>
  <si>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</si>
  <si>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</si>
  <si>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</si>
  <si>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</si>
  <si>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</si>
  <si>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</si>
  <si>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</si>
  <si>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</si>
  <si>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</si>
  <si>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</si>
  <si>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</si>
  <si>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</si>
  <si>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</si>
  <si>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</si>
  <si>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</si>
  <si>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</si>
  <si>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</si>
  <si>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</si>
  <si>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</si>
  <si>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</si>
  <si>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</si>
  <si>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</si>
  <si>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</si>
  <si>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</si>
  <si>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</si>
  <si>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</si>
  <si>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</si>
  <si>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</si>
  <si>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</si>
  <si>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</si>
  <si>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</si>
  <si>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</si>
  <si>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</si>
  <si>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</si>
  <si>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</si>
  <si>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</si>
  <si>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</si>
  <si>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</si>
  <si>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</si>
  <si>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</si>
  <si>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</si>
  <si>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</si>
  <si>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</si>
  <si>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</si>
  <si>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</si>
  <si>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</si>
  <si>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</si>
  <si>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</si>
  <si>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</si>
  <si>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</si>
  <si>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</si>
  <si>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</si>
  <si>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</si>
  <si>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</si>
  <si>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</si>
  <si>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</si>
  <si>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</si>
  <si>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</si>
  <si>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</si>
  <si>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</si>
  <si>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</si>
  <si>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</si>
  <si>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</si>
  <si>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</si>
  <si>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</si>
  <si>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</si>
  <si>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</si>
  <si>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</si>
  <si>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</si>
  <si>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</si>
  <si>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</si>
  <si>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</si>
  <si>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</si>
  <si>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</si>
  <si>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</si>
  <si>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</si>
  <si>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</si>
  <si>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</si>
  <si>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</si>
  <si>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</si>
  <si>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</si>
  <si>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</si>
  <si>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</si>
  <si>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</si>
  <si>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</si>
  <si>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</si>
  <si>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</si>
  <si>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</si>
  <si>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</si>
  <si>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</si>
  <si>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</si>
  <si>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</si>
  <si>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</si>
  <si>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</si>
  <si>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</si>
  <si>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</si>
  <si>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</si>
  <si>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</si>
  <si>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</si>
  <si>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</si>
  <si>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</si>
  <si>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</si>
  <si>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</si>
  <si>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</si>
  <si>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</si>
  <si>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</si>
  <si>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</si>
  <si>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</si>
  <si>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</si>
  <si>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</si>
  <si>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</si>
  <si>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</si>
  <si>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</si>
  <si>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</si>
  <si>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</si>
  <si>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</si>
  <si>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</si>
  <si>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</si>
  <si>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</si>
  <si>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</si>
  <si>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</si>
  <si>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</si>
  <si>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</si>
  <si>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</si>
  <si>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</si>
  <si>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</si>
  <si>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</si>
  <si>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</si>
  <si>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</si>
  <si>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</si>
  <si>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</si>
  <si>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</si>
  <si>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</si>
  <si>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</si>
  <si>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</si>
  <si>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</si>
  <si>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</si>
  <si>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</si>
  <si>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</si>
  <si>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</si>
  <si>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</si>
  <si>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</si>
  <si>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</si>
  <si>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</si>
  <si>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</si>
  <si>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</si>
  <si>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</si>
  <si>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</si>
  <si>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</si>
  <si>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</si>
  <si>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</si>
  <si>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</si>
  <si>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</si>
  <si>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</si>
  <si>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</si>
  <si>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</si>
  <si>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</si>
  <si>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</si>
  <si>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</si>
  <si>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</si>
  <si>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</si>
  <si>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</si>
  <si>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</si>
  <si>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</si>
  <si>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</si>
  <si>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</si>
  <si>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</si>
  <si>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</si>
  <si>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</si>
  <si>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</si>
  <si>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</si>
  <si>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</si>
  <si>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</si>
  <si>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</si>
  <si>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</si>
  <si>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</si>
  <si>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</si>
  <si>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</si>
  <si>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</si>
  <si>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</si>
  <si>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</si>
  <si>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</si>
  <si>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</si>
  <si>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</si>
  <si>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</si>
  <si>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</si>
  <si>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</si>
  <si>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</si>
  <si>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</si>
  <si>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</si>
  <si>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</si>
  <si>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</si>
  <si>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</si>
  <si>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</si>
  <si>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</si>
  <si>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</si>
  <si>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</si>
  <si>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</si>
  <si>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</si>
  <si>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</si>
  <si>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</si>
  <si>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</si>
  <si>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</si>
  <si>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</si>
  <si>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</si>
  <si>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</si>
  <si>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</si>
  <si>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</si>
  <si>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</si>
  <si>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</si>
  <si>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</si>
  <si>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</si>
  <si>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</si>
  <si>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</si>
  <si>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</si>
  <si>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</si>
  <si>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</si>
  <si>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</si>
  <si>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</si>
  <si>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</si>
  <si>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</si>
  <si>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</si>
  <si>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</si>
  <si>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</si>
  <si>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</si>
  <si>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</si>
  <si>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</si>
  <si>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</si>
  <si>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</si>
  <si>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</si>
  <si>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</si>
  <si>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</si>
  <si>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</si>
  <si>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</si>
  <si>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</si>
  <si>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</si>
  <si>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</si>
  <si>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</si>
  <si>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</si>
  <si>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</si>
  <si>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</si>
  <si>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</si>
  <si>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</si>
  <si>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</si>
  <si>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</si>
  <si>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</si>
  <si>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</si>
  <si>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</si>
  <si>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</si>
  <si>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</si>
  <si>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</si>
  <si>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</si>
  <si>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</si>
  <si>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</si>
  <si>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</si>
  <si>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</si>
  <si>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</si>
  <si>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</si>
  <si>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</si>
  <si>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</si>
  <si>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</si>
  <si>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</si>
  <si>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</si>
  <si>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</si>
  <si>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</si>
  <si>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</si>
  <si>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</si>
  <si>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</si>
  <si>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</si>
  <si>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</si>
  <si>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</si>
  <si>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</si>
  <si>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</si>
  <si>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</si>
  <si>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</si>
  <si>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</si>
  <si>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</si>
  <si>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</si>
  <si>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</si>
  <si>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</si>
  <si>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</si>
  <si>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</si>
  <si>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</si>
  <si>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</si>
  <si>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</si>
  <si>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</si>
  <si>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</si>
  <si>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</si>
  <si>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</si>
  <si>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</si>
  <si>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</si>
  <si>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</si>
  <si>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</si>
  <si>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</si>
  <si>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</si>
  <si>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</si>
  <si>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</si>
  <si>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</si>
  <si>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</si>
  <si>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</si>
  <si>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</si>
  <si>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</si>
  <si>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</si>
  <si>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</si>
  <si>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</si>
  <si>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</si>
  <si>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</si>
  <si>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</si>
  <si>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</si>
  <si>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</si>
  <si>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</si>
  <si>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</si>
  <si>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</si>
  <si>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</si>
  <si>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</si>
  <si>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</si>
  <si>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</si>
  <si>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</si>
  <si>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</si>
  <si>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</si>
  <si>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</si>
  <si>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</si>
  <si>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</si>
  <si>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</si>
  <si>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</si>
  <si>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</si>
  <si>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</si>
  <si>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</si>
  <si>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</si>
  <si>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</si>
  <si>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</si>
  <si>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</si>
  <si>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</si>
  <si>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</si>
  <si>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</si>
  <si>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</si>
  <si>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</si>
  <si>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</si>
  <si>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</si>
  <si>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</si>
  <si>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</si>
  <si>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</si>
  <si>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</si>
  <si>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</si>
  <si>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</si>
  <si>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</si>
  <si>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</si>
  <si>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</si>
  <si>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</si>
  <si>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</si>
  <si>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</si>
  <si>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</si>
  <si>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</si>
  <si>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</si>
  <si>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</si>
  <si>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</si>
  <si>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</si>
  <si>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</si>
  <si>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</si>
  <si>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</si>
  <si>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</si>
  <si>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</si>
  <si>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</si>
  <si>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</si>
  <si>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</si>
  <si>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</si>
  <si>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</si>
  <si>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</si>
  <si>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</si>
  <si>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</si>
  <si>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</si>
  <si>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</si>
  <si>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</si>
  <si>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</si>
  <si>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</si>
  <si>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</si>
  <si>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</si>
  <si>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</si>
  <si>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</si>
  <si>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</si>
  <si>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</si>
  <si>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</si>
  <si>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</si>
  <si>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</si>
  <si>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</si>
  <si>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</si>
  <si>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</si>
  <si>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</si>
  <si>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</si>
  <si>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</si>
  <si>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</si>
  <si>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</si>
  <si>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</si>
  <si>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</si>
  <si>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</si>
  <si>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</si>
  <si>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</si>
  <si>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</si>
  <si>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</si>
  <si>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</si>
  <si>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</si>
  <si>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</si>
  <si>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</si>
  <si>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</si>
  <si>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</si>
  <si>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</si>
  <si>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</si>
  <si>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</si>
  <si>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</si>
  <si>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</si>
  <si>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</si>
  <si>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</si>
  <si>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</si>
  <si>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</si>
  <si>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</si>
  <si>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</si>
  <si>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</si>
  <si>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</si>
  <si>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</si>
  <si>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</si>
  <si>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</si>
  <si>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</si>
  <si>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</si>
  <si>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</si>
  <si>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</si>
  <si>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</si>
  <si>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</si>
  <si>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</si>
  <si>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</si>
  <si>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</si>
  <si>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</si>
  <si>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</si>
  <si>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</si>
  <si>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</si>
  <si>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</si>
  <si>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</si>
  <si>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</si>
  <si>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</si>
  <si>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</si>
  <si>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</si>
  <si>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</si>
  <si>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</si>
  <si>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</si>
  <si>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</si>
  <si>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</si>
  <si>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</si>
  <si>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</si>
  <si>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</si>
  <si>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</si>
  <si>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</si>
  <si>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</si>
  <si>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</si>
  <si>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</si>
  <si>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</si>
  <si>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</si>
  <si>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</si>
  <si>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</si>
  <si>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</si>
  <si>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</si>
  <si>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</si>
  <si>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</si>
  <si>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</si>
  <si>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</si>
  <si>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</si>
  <si>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</si>
  <si>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</si>
  <si>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</si>
  <si>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</si>
  <si>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</si>
  <si>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</si>
  <si>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</si>
  <si>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</si>
  <si>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</si>
  <si>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</si>
  <si>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</si>
  <si>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</si>
  <si>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</si>
  <si>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</si>
  <si>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</si>
  <si>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</si>
  <si>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</si>
  <si>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</si>
  <si>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</si>
  <si>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</si>
  <si>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</si>
  <si>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</si>
  <si>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</si>
  <si>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</si>
  <si>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</si>
  <si>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</si>
  <si>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</si>
  <si>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</si>
  <si>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</si>
  <si>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</si>
  <si>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</si>
  <si>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</si>
  <si>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</si>
  <si>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</si>
  <si>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</si>
  <si>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</si>
  <si>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</si>
  <si>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</si>
  <si>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</si>
  <si>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</si>
  <si>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</si>
  <si>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</si>
  <si>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</si>
  <si>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</si>
  <si>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</si>
  <si>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</si>
  <si>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</si>
  <si>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</si>
  <si>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</si>
  <si>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</si>
  <si>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</si>
  <si>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</si>
  <si>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</si>
  <si>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</si>
  <si>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</si>
  <si>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</si>
  <si>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</si>
  <si>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</si>
  <si>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</si>
  <si>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</si>
  <si>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</si>
  <si>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</si>
  <si>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</si>
  <si>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</si>
  <si>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</si>
  <si>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</si>
  <si>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</si>
  <si>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</si>
  <si>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</si>
  <si>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</si>
  <si>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</si>
  <si>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</si>
  <si>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</si>
  <si>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</si>
  <si>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</si>
  <si>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</si>
  <si>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</si>
  <si>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</si>
  <si>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</si>
  <si>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</si>
  <si>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</si>
  <si>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</si>
  <si>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</si>
  <si>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</si>
  <si>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</si>
  <si>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</si>
  <si>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</si>
  <si>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</si>
  <si>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</si>
  <si>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</si>
  <si>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</si>
  <si>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</si>
  <si>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</si>
  <si>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</si>
  <si>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</si>
  <si>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</si>
  <si>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</si>
  <si>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</si>
  <si>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</si>
  <si>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</si>
  <si>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</si>
  <si>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</si>
  <si>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</si>
  <si>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</si>
  <si>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</si>
  <si>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</si>
  <si>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</si>
  <si>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</si>
  <si>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</si>
  <si>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</si>
  <si>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</si>
  <si>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</si>
  <si>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</si>
  <si>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</si>
  <si>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</si>
  <si>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</si>
  <si>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</si>
  <si>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</si>
  <si>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</si>
  <si>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</si>
  <si>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</si>
  <si>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</si>
  <si>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</si>
  <si>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</si>
  <si>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</si>
  <si>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</si>
  <si>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</si>
  <si>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</si>
  <si>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</si>
  <si>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</si>
  <si>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</si>
  <si>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</si>
  <si>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</si>
  <si>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</si>
  <si>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</si>
  <si>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</si>
  <si>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</si>
  <si>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</si>
  <si>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</si>
  <si>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</si>
  <si>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</si>
  <si>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</si>
  <si>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</si>
  <si>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</si>
  <si>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</si>
  <si>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</si>
  <si>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</si>
  <si>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</si>
  <si>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</si>
  <si>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</si>
  <si>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</si>
  <si>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</si>
  <si>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</si>
  <si>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</si>
  <si>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</si>
  <si>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</si>
  <si>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</si>
  <si>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</si>
  <si>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</si>
  <si>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</si>
  <si>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</si>
  <si>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</si>
  <si>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</si>
  <si>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</si>
  <si>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</si>
  <si>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</si>
  <si>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</si>
  <si>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</si>
  <si>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</si>
  <si>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</si>
  <si>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</si>
  <si>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</si>
  <si>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</si>
  <si>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</si>
  <si>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</si>
  <si>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</si>
  <si>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</si>
  <si>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</si>
  <si>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</si>
  <si>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</si>
  <si>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</si>
  <si>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</si>
  <si>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</si>
  <si>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</si>
  <si>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</si>
  <si>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</si>
  <si>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</si>
  <si>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</si>
  <si>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</si>
  <si>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</si>
  <si>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</si>
  <si>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</si>
  <si>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</si>
  <si>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</si>
  <si>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</si>
  <si>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</si>
  <si>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</si>
  <si>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</si>
  <si>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</si>
  <si>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</si>
  <si>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</si>
  <si>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</si>
  <si>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</si>
  <si>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</si>
  <si>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</si>
  <si>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</si>
  <si>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</si>
  <si>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</si>
  <si>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</si>
  <si>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</si>
  <si>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</si>
  <si>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</si>
  <si>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</si>
  <si>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</si>
  <si>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</si>
  <si>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</si>
  <si>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</si>
  <si>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</si>
  <si>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</si>
  <si>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</si>
  <si>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</si>
  <si>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</si>
  <si>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</si>
  <si>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</si>
  <si>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</si>
  <si>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</si>
  <si>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</si>
  <si>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</si>
  <si>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</si>
  <si>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</si>
  <si>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</si>
  <si>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</si>
  <si>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</si>
  <si>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</si>
  <si>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</si>
  <si>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</si>
  <si>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</si>
  <si>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</si>
  <si>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</si>
  <si>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</si>
  <si>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</si>
  <si>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</si>
  <si>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</si>
  <si>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</si>
  <si>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</si>
  <si>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</si>
  <si>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</si>
  <si>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</si>
  <si>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</si>
  <si>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</si>
  <si>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</si>
  <si>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</si>
  <si>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</si>
  <si>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</si>
  <si>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</si>
  <si>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</si>
  <si>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</si>
  <si>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</si>
  <si>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</si>
  <si>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</si>
  <si>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</si>
  <si>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</si>
  <si>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</si>
  <si>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</si>
  <si>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</si>
  <si>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</si>
  <si>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</si>
  <si>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</si>
  <si>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</si>
  <si>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</si>
  <si>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</si>
  <si>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</si>
  <si>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</si>
  <si>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</si>
  <si>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</si>
  <si>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</si>
  <si>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</si>
  <si>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</si>
  <si>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</si>
  <si>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</si>
  <si>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</si>
  <si>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</si>
  <si>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</si>
  <si>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</si>
  <si>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</si>
  <si>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</si>
  <si>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</si>
  <si>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</si>
  <si>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</si>
  <si>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</si>
  <si>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</si>
  <si>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</si>
  <si>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</si>
  <si>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</si>
  <si>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</si>
  <si>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</si>
  <si>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</si>
  <si>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</si>
  <si>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</si>
  <si>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</si>
  <si>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</si>
  <si>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</si>
  <si>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</si>
  <si>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</si>
  <si>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</si>
  <si>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</si>
  <si>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</si>
  <si>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</si>
  <si>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</si>
  <si>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</si>
  <si>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</si>
  <si>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</si>
  <si>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</si>
  <si>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</si>
  <si>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</si>
  <si>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</si>
  <si>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</si>
  <si>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</si>
  <si>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</si>
  <si>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</si>
  <si>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</si>
  <si>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</si>
  <si>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</si>
  <si>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</si>
  <si>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</si>
  <si>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</si>
  <si>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</si>
  <si>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</si>
  <si>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</si>
  <si>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</si>
  <si>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</si>
  <si>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</si>
  <si>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</si>
  <si>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</si>
  <si>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</si>
  <si>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</si>
  <si>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</si>
  <si>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</si>
  <si>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</si>
  <si>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</si>
  <si>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</si>
  <si>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</si>
  <si>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</si>
  <si>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</si>
  <si>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</si>
  <si>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</si>
  <si>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</si>
  <si>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</si>
  <si>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</si>
  <si>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</si>
  <si>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</si>
  <si>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</si>
  <si>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</si>
  <si>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</si>
  <si>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</si>
  <si>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</si>
  <si>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</si>
  <si>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</si>
  <si>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</si>
  <si>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</si>
  <si>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</si>
  <si>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</si>
  <si>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</si>
  <si>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</si>
  <si>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</si>
  <si>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</si>
  <si>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</si>
  <si>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</si>
  <si>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</si>
  <si>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</si>
  <si>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</si>
  <si>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</si>
  <si>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</si>
  <si>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</si>
  <si>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</si>
  <si>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</si>
  <si>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</si>
  <si>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</si>
  <si>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</si>
  <si>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</si>
  <si>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</si>
  <si>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</si>
  <si>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</si>
  <si>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</si>
  <si>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</si>
  <si>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</si>
  <si>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</si>
  <si>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</si>
  <si>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</si>
  <si>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</si>
  <si>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</si>
  <si>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</si>
  <si>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</si>
  <si>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</si>
  <si>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</si>
  <si>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</si>
  <si>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</si>
  <si>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</si>
  <si>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</si>
  <si>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</si>
  <si>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</si>
  <si>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</si>
  <si>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</si>
  <si>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</si>
  <si>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</si>
  <si>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</si>
  <si>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</si>
  <si>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</si>
  <si>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</si>
  <si>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</si>
  <si>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</si>
  <si>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</si>
  <si>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</si>
  <si>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</si>
  <si>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</si>
  <si>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</si>
  <si>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</si>
  <si>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</si>
  <si>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</si>
  <si>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</si>
  <si>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</si>
  <si>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</si>
  <si>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</si>
  <si>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</si>
  <si>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</si>
  <si>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</si>
  <si>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</si>
  <si>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</si>
  <si>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</si>
  <si>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</si>
  <si>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</si>
  <si>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</si>
  <si>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</si>
  <si>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these was access at night , team moved need 20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</si>
  <si>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</si>
  <si>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</si>
  <si>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</si>
  <si>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</si>
  <si>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</si>
  <si>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</si>
  <si>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</si>
  <si>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</si>
  <si>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</si>
  <si>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</si>
  <si>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</si>
  <si>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</si>
  <si>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</si>
  <si>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</si>
  <si>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</si>
  <si>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</si>
  <si>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</si>
  <si>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</si>
  <si>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</si>
  <si>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</si>
  <si>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</si>
  <si>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</si>
  <si>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</si>
  <si>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</si>
  <si>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</si>
  <si>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</si>
  <si>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</si>
  <si>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</si>
  <si>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</si>
  <si>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</si>
  <si>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</si>
  <si>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</si>
  <si>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</si>
  <si>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</si>
  <si>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</si>
  <si>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</si>
  <si>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</si>
  <si>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</si>
  <si>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</si>
  <si>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</si>
  <si>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</si>
  <si>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</si>
  <si>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</si>
  <si>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</si>
  <si>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</si>
  <si>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</si>
  <si>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</si>
  <si>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</si>
  <si>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</si>
  <si>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</si>
  <si>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</si>
  <si>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</si>
  <si>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</si>
  <si>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</si>
  <si>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</si>
  <si>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</si>
  <si>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</si>
  <si>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</si>
  <si>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</si>
  <si>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</si>
  <si>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</si>
  <si>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</si>
  <si>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</si>
  <si>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</si>
  <si>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</si>
  <si>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</si>
  <si>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</si>
  <si>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</si>
  <si>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</si>
  <si>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</si>
  <si>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</si>
  <si>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</si>
  <si>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</si>
  <si>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</si>
  <si>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</si>
  <si>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</si>
  <si>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</si>
  <si>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</si>
  <si>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</si>
  <si>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</si>
  <si>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</si>
  <si>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</si>
  <si>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</si>
  <si>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</si>
  <si>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</si>
  <si>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</si>
  <si>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</si>
  <si>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</si>
  <si>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</si>
  <si>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no pcm</t>
  </si>
  <si>
    <t xml:space="preserve">60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</si>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</sst>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1"/>
      <color rgb="FF1F3864"/>
      <name val="Calibri"/>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22" fillId="9" borderId="9" xfId="0" applyFont="1" applyFill="1" applyBorder="1" applyAlignment="1">
      <alignment horizontal="center" vertical="center"/>
    </xf>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4" totalsRowShown="0" headerRowDxfId="174" dataDxfId="173" headerRowBorderDxfId="171" tableBorderDxfId="172" totalsRowBorderDxfId="170">
  <autoFilter ref="A1:L6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 totalsRowShown="0" headerRowDxfId="157" dataDxfId="156" headerRowBorderDxfId="154" tableBorderDxfId="155" totalsRowBorderDxfId="153">
  <autoFilter ref="A1:CJ2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0" totalsRowShown="0" headerRowDxfId="48" dataDxfId="47" headerRowBorderDxfId="45" tableBorderDxfId="46" totalsRowBorderDxfId="44">
  <autoFilter ref="A1:L2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4"/>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292.30920902777871</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11.814220601852867</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0.23869976851710817</v>
      </c>
      <c r="H4" s="137">
        <v>45955.013935185183</v>
      </c>
      <c r="I4" s="135" t="str">
        <f>IFERROR(VLOOKUP(D4,DB!A:F,6,0),"")</f>
        <v>Generator-DG</v>
      </c>
      <c r="J4" s="135" t="str">
        <f>IFERROR(VLOOKUP(D4,DB!A:G,7,0),"")</f>
        <v>Vandalized</v>
      </c>
      <c r="K4" s="139" t="s">
        <v>39003</v>
      </c>
      <c r="L4" s="140" t="str">
        <f>IFERROR(VLOOKUP(D4,DB!A:I,9,0),"")</f>
        <v>Latis</v>
      </c>
    </row>
    <row r="5" spans="1:15" ht="15" customHeight="1">
      <c r="A5" s="134"/>
      <c r="B5" s="135" t="str">
        <f>IFERROR(VLOOKUP(D5,DB!A:K,11,0),"")</f>
        <v/>
      </c>
      <c r="C5" s="135"/>
      <c r="D5" s="135"/>
      <c r="E5" s="136"/>
      <c r="F5" s="137"/>
      <c r="G5" s="138">
        <f ca="1">IFERROR(NOW()-F5,"")</f>
        <v>45955.257634953705</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45955.257634953705</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45955.257634953705</v>
      </c>
      <c r="H7" s="137"/>
      <c r="I7" s="135" t="str">
        <f>IFERROR(VLOOKUP(D7,DB!A:F,6,0),"")</f>
        <v/>
      </c>
      <c r="J7" s="135" t="str">
        <f>IFERROR(VLOOKUP(D7,DB!A:G,7,0),"")</f>
        <v/>
      </c>
      <c r="K7" s="139"/>
      <c r="L7" s="140" t="str">
        <f>IFERROR(VLOOKUP(D7,DB!A:I,9,0),"")</f>
        <v/>
      </c>
    </row>
    <row r="8" spans="1:15" ht="15" customHeight="1">
      <c r="A8" s="146"/>
      <c r="B8" s="147" t="str">
        <f>IFERROR(VLOOKUP(D8,DB!A:K,11,0),"")</f>
        <v/>
      </c>
      <c r="C8" s="147"/>
      <c r="D8" s="147"/>
      <c r="E8" s="148"/>
      <c r="F8" s="149"/>
      <c r="G8" s="150">
        <f ca="1">IFERROR(NOW()-F8,"")</f>
        <v>45955.257634953705</v>
      </c>
      <c r="H8" s="149"/>
      <c r="I8" s="147" t="str">
        <f>IFERROR(VLOOKUP(D8,DB!A:F,6,0),"")</f>
        <v/>
      </c>
      <c r="J8" s="147" t="str">
        <f>IFERROR(VLOOKUP(D8,DB!A:G,7,0),"")</f>
        <v/>
      </c>
      <c r="K8" s="151"/>
      <c r="L8" s="152" t="str">
        <f>IFERROR(VLOOKUP(D8,DB!A:I,9,0),"")</f>
        <v/>
      </c>
    </row>
    <row r="9" spans="1:15" ht="15" customHeight="1">
      <c r="A9" s="134"/>
      <c r="B9" s="135" t="str">
        <f>IFERROR(VLOOKUP(D9,DB!A:K,11,0),"")</f>
        <v/>
      </c>
      <c r="C9" s="135"/>
      <c r="D9" s="135"/>
      <c r="E9" s="136"/>
      <c r="F9" s="137"/>
      <c r="G9" s="138">
        <f ca="1">IFERROR(NOW()-F9,"")</f>
        <v>45955.257634953705</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45955.257634953705</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45955.257634953705</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45955.257634953705</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45955.257634953705</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45955.257634953705</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45955.257634953705</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45955.257634953705</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45955.257634953705</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45955.257634953705</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45955.257634953705</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45955.257634953705</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45955.257634953705</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45955.257634953705</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45955.257634953705</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45955.257634953705</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45955.257634953705</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45955.257634953705</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45955.257634953705</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45955.257634953705</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45955.257634953705</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45955.257634953705</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45955.257634953705</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45955.257634953705</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45955.257634953705</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45955.257634953705</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45955.257634953705</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45955.257634953705</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45955.257634953705</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45955.257634953705</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45955.257634953705</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45955.257634953705</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45955.257634953705</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45955.257634953705</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45955.257634953705</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45955.257634953705</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45955.257634953705</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45955.257634953705</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45955.257634953705</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45955.257634953705</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45955.257634953705</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45955.257634953705</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45955.257634953705</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45955.257634953705</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45955.257634953705</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45955.257634953705</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45955.257634953705</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45955.257634953705</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45955.257634953705</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45955.257634953705</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45955.257634953705</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45955.257634953705</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45955.257634953705</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45955.257634953705</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45955.257634953705</v>
      </c>
      <c r="H63" s="137"/>
      <c r="I63" s="135" t="str">
        <f>IFERROR(VLOOKUP(D63,DB!A:F,6,0),"")</f>
        <v/>
      </c>
      <c r="J63" s="135" t="str">
        <f>IFERROR(VLOOKUP(D63,DB!A:G,7,0),"")</f>
        <v/>
      </c>
      <c r="K63" s="139"/>
      <c r="L63" s="140" t="str">
        <f>IFERROR(VLOOKUP(D63,DB!A:I,9,0),"")</f>
        <v/>
      </c>
    </row>
    <row r="64" spans="1:12" ht="15" customHeight="1">
      <c r="A64" s="146"/>
      <c r="B64" s="147" t="str">
        <f>IFERROR(VLOOKUP(D64,DB!A:K,11,0),"")</f>
        <v/>
      </c>
      <c r="C64" s="147"/>
      <c r="D64" s="147"/>
      <c r="E64" s="148"/>
      <c r="F64" s="149"/>
      <c r="G64" s="150">
        <f ca="1">IFERROR(NOW()-F64,"")</f>
        <v>45955.257634953705</v>
      </c>
      <c r="H64" s="149"/>
      <c r="I64" s="147" t="str">
        <f>IFERROR(VLOOKUP(D64,DB!A:F,6,0),"")</f>
        <v/>
      </c>
      <c r="J64" s="147" t="str">
        <f>IFERROR(VLOOKUP(D64,DB!A:G,7,0),"")</f>
        <v/>
      </c>
      <c r="K64" s="151"/>
      <c r="L64" s="152" t="str">
        <f>IFERROR(VLOOKUP(D64,DB!A:I,9,0),"")</f>
        <v/>
      </c>
    </row>
  </sheetData>
  <customSheetViews>
    <customSheetView guid="{F6042A99-DD27-4453-835D-0834D95730CC}" filter="1" showAutoFilter="1">
      <pageMargins left="0" right="0" top="0" bottom="0" header="0" footer="0"/>
      <autoFilter ref="B1:M1" xr:uid="{0C64B834-8547-415E-8D80-4B31E4000395}"/>
    </customSheetView>
  </customSheetViews>
  <dataValidations count="2">
    <dataValidation allowBlank="1" showInputMessage="1" showErrorMessage="1" sqref="E1" xr:uid="{5DBA255D-CDD9-49FB-AD3C-AF70AB4EE696}"/>
    <dataValidation type="list" allowBlank="1" showInputMessage="1" showErrorMessage="1" sqref="E2:E6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
  <sheetViews>
    <sheetView workbookViewId="0">
      <selection activeCell="E6" sqref="E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130.25779699074337</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10.76185949073988</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c r="C5" s="18"/>
      <c r="D5" s="164"/>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45955.257634953705</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45955.257634953705</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45955.257634953705</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45955.257634953705</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45955.257634953705</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45955.257634953705</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45955.257634953705</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45955.257634953705</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45955.257634953705</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45955.257634953705</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45955.257634953705</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45955.257634953705</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45955.257634953705</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45955.257634953705</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45955.257634953705</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45955.257634953705</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sheetData>
  <dataValidations count="2">
    <dataValidation allowBlank="1" showInputMessage="1" showErrorMessage="1" sqref="E1" xr:uid="{4D935161-CDD3-4592-B877-3FB59C99E142}"/>
    <dataValidation type="list" allowBlank="1" showInputMessage="1" showErrorMessage="1" sqref="E3:E2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45955.257634953705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45955.257634953705</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45955.257634953705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45955.257634953705</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45955.257634953705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45955.257634953705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45955.257634953705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45955.257634953705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45955.257634953705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45955.257634953705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45955.257634953705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45955.257634953705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45955.257634953705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45955.257634953705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45955.257634953705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45955.257634953705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45955.257634953705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45955.257634953705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45955.257634953705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45955.257634953705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45955.257634953705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45955.257634953705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45955.257634953705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45955.257634953705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45955.257634953705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45955.257634953705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45955.257634953705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45955.257634953705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45955.257634953705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45955.257634953705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45955.257634953705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45955.257634953705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45955.257634953705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45955.257634953705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45955.257634953705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45955.257634953705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45955.257634953705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45955.257634953705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45955.257634953705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45955.257634953705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45955.257634953705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45955.257634953705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45955.257634953705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45955.257634953705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45955.257634953705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45955.257634953705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45955.257634953705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45955.257634953705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45955.257634953705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45955.257634953705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45955.257634953705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45955.257634953705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45955.257634953705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45955.257634953705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45955.257634953705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45955.257634953705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45955.257634953705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45955.257634953705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45955.257634953705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45955.257634953705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45955.257634953705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45955.257634953705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45955.257634953705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45955.257634953705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45955.257634953705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45955.257634953705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45955.257634953705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45955.257634953705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45955.257634953705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45955.257634953705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45955.257634953705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45955.257634953705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45955.257634953705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45955.257634953705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45955.257634953705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45955.257634953705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45955.257634953705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45955.257634953705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45955.257634953705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45955.257634953705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45955.257634953705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45955.257634953705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45955.257634953705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45955.257634953705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45955.257634953705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45955.257634953705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45955.257634953705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45955.257634953705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45955.257634953705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45955.257634953705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45955.257634953705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45955.257634953705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45955.257634953705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45955.257634953705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45955.257634953705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45955.257634953705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45955.257634953705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45955.257634953705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45955.257634953705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45955.257634953705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45955.257634953705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45955.257634953705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45955.257634953705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45955.257634953705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45955.257634953705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45955.257634953705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45955.257634953705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45955.257634953705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45955.257634953705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45955.257634953705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45955.257634953705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45955.257634953705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45955.257634953705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45955.257634953705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45955.257634953705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45955.257634953705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45955.257634953705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45955.257634953705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45955.257634953705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45955.257634953705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45955.257634953705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45955.257634953705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45955.257634953705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45955.257634953705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45955.257634953705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45955.257634953705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45955.257634953705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45955.257634953705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45955.257634953705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45955.257634953705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45955.257634953705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45955.257634953705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45955.257634953705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45955.257634953705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45955.257634953705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45955.257634953705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45955.257634953705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45955.257634953705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45955.257634953705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45955.257634953705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45955.257634953705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45955.257634953705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45955.257634953705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45955.257634953705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45955.257634953705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45955.257634953705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45955.257634953705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45955.257634953705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45955.257634953705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45955.257634953705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45955.257634953705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45955.257634953705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45955.257634953705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45955.257634953705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45955.257634953705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45955.257634953705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45955.257634953705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45955.257634953705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45955.257634953705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45955.257634953705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45955.257634953705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45955.257634953705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45955.257634953705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45955.257634953705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45955.257634953705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45955.257634953705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45955.257634953705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45955.257634953705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45955.257634953705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45955.257634953705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45955.257634953705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45955.257634953705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45955.257634953705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45955.257634953705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45955.257634953705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45955.257634953705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45955.257634953705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45955.257634953705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45955.257634953705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45955.257634953705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45955.257634953705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45955.257634953705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45955.257634953705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45955.257634953705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45955.257634953705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45955.257634953705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45955.257634953705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45955.257634953705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45955.257634953705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45955.257634953705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45955.257634953705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45955.257634953705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45955.257634953705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45955.257634953705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45955.257634953705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45955.257634953705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45955.257634953705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45955.257634953705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45955.257634953705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45955.257634953705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45955.257634953705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45955.257634953705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45955.257634953705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45955.257634953705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45955.257634953705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45955.257634953705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45955.257634953705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45955.257634953705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45955.257634953705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45955.257634953705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45955.257634953705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45955.257634953705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45955.257634953705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45955.257634953705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45955.257634953705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45955.257634953705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45955.257634953705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45955.257634953705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45955.257634953705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45955.257634953705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45955.257634953705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45955.257634953705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45955.257634953705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45955.257634953705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45955.257634953705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45955.257634953705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45955.257634953705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45955.257634953705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45955.257634953705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45955.257634953705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45955.257634953705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45955.257634953705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45955.257634953705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45955.257634953705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45955.257634953705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45955.257634953705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45955.257634953705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45955.257634953705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45955.257634953705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45955.257634953705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45955.257634953705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45955.257634953705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45955.257634953705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45955.257634953705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45955.257634953705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45955.257634953705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45955.257634953705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45955.257634953705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45955.257634953705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45955.257634953705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45955.257634953705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45955.257634953705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45955.257634953705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45955.257634953705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45955.257634953705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45955.257634953705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45955.257634953705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45955.257634953705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45955.257634953705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45955.257634953705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45955.257634953705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45955.257634953705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45955.257634953705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45955.257634953705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45955.257634953705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45955.257634953705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45955.257634953705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45955.257634953705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45955.257634953705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45955.257634953705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45955.257634953705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45955.257634953705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45955.257634953705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45955.257634953705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45955.257634953705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45955.257634953705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45955.257634953705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45955.257634953705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45955.257634953705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45955.257634953705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45955.257634953705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45955.257634953705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45955.257634953705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45955.257634953705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45955.257634953705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45955.257634953705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45955.257634953705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45955.257634953705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45955.257634953705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45955.257634953705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45955.257634953705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45955.257634953705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45955.257634953705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45955.257634953705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45955.257634953705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45955.257634953705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45955.257634953705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45955.257634953705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45955.257634953705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45955.257634953705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45955.257634953705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45955.257634953705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45955.257634953705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45955.257634953705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45955.257634953705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45955.257634953705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45955.257634953705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45955.257634953705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45955.257634953705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45955.257634953705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45955.257634953705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45955.257634953705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45955.257634953705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45955.257634953705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45955.257634953705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45955.257634953705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45955.257634953705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45955.257634953705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45955.257634953705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45955.257634953705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45955.257634953705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45955.257634953705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45955.257634953705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45955.257634953705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45955.257634953705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45955.257634953705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45955.257634953705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45955.257634953705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45955.257634953705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45955.257634953705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45955.257634953705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45955.257634953705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45955.257634953705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45955.257634953705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45955.257634953705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45955.257634953705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45955.257634953705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45955.257634953705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45955.257634953705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45955.257634953705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45955.257634953705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45955.257634953705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45955.257634953705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45955.257634953705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45955.257634953705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45955.257634953705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45955.257634953705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45955.257634953705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45955.257634953705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45955.257634953705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45955.257634953705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45955.257634953705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45955.257634953705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45955.257634953705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45955.257634953705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45955.257634953705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45955.257634953705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45955.257634953705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45955.257634953705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45955.257634953705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45955.257634953705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45955.257634953705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45955.257634953705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45955.257634953705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45955.257634953705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45955.257634953705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45955.257634953705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45955.257634953705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45955.257634953705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45955.257634953705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45955.257634953705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45955.257634953705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45955.257634953705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45955.257634953705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45955.257634953705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45955.257634953705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45955.257634953705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45955.257634953705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45955.257634953705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45955.257634953705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45955.257634953705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45955.257634953705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45955.257634953705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45955.257634953705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45955.257634953705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45955.257634953705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45955.257634953705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45955.257634953705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45955.257634953705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45955.257634953705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45955.257634953705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45955.257634953705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45955.257634953705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45955.257634953705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45955.257634953705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45955.257634953705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45955.257634953705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45955.257634953705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45955.257634953705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45955.257634953705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45955.257634953705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45955.257634953705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45955.257634953705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45955.257634953705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45955.257634953705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45955.257634953705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45955.257634953705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45955.257634953705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45955.257634953705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45955.257634953705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45955.257634953705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45955.257634953705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45955.257634953705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45955.257634953705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45955.257634953705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45955.257634953705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45955.257634953705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45955.257634953705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45955.257634953705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45955.257634953705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45955.257634953705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45955.257634953705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45955.257634953705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45955.257634953705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45955.257634953705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45955.257634953705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45955.257634953705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45955.257634953705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45955.257634953705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45955.257634953705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45955.257634953705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45955.257634953705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45955.257634953705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45955.257634953705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45955.257634953705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45955.257634953705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45955.257634953705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45955.257634953705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45955.257634953705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45955.257634953705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45955.257634953705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45955.257634953705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45955.257634953705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45955.257634953705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45955.257634953705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45955.257634953705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45955.257634953705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45955.257634953705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45955.257634953705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45955.257634953705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45955.257634953705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45955.257634953705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45955.257634953705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45955.257634953705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45955.257634953705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45955.257634953705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45955.257634953705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45955.257634953705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45955.257634953705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45955.257634953705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45955.257634953705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45955.257634953705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45955.257634953705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45955.257634953705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45955.257634953705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45955.257634953705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45955.257634953705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45955.257634953705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45955.257634953705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45955.257634953705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45955.257634953705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45955.257634953705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45955.257634953705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45955.257634953705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45955.257634953705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45955.257634953705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45955.257634953705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45955.257634953705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45955.257634953705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45955.257634953705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45955.257634953705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45955.257634953705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45955.257634953705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45955.257634953705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45955.257634953705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45955.257634953705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45955.257634953705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45955.257634953705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45955.257634953705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45955.257634953705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45955.257634953705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45955.257634953705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45955.257634953705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45955.257634953705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45955.257634953705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45955.257634953705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45955.257634953705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45955.257634953705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45955.257634953705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45955.257634953705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45955.257634953705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45955.257634953705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45955.257634953705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45955.257634953705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45955.257634953705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45955.257634953705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45955.257634953705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45955.257634953705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45955.257634953705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45955.257634953705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45955.257634953705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45955.257634953705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45955.257634953705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45955.257634953705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45955.257634953705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45955.257634953705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45955.257634953705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45955.257634953705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45955.257634953705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45955.257634953705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45955.257634953705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45955.257634953705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45955.257634953705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45955.257634953705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45955.257634953705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45955.257634953705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45955.257634953705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45955.257634953705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45955.257634953705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45955.257634953705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45955.257634953705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45955.257634953705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45955.257634953705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45955.257634953705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45955.257634953705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45955.257634953705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45955.257634953705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45955.257634953705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45955.257634953705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45955.257634953705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45955.257634953705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45955.257634953705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45955.257634953705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45955.257634953705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45955.257634953705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45955.257634953705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45955.257634953705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45955.257634953705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45955.257634953705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45955.257634953705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45955.257634953705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45955.257634953705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45955.257634953705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45955.257634953705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45955.257634953705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45955.257634953705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45955.257634953705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45955.257634953705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45955.257634953705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45955.257634953705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45955.257634953705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45955.257634953705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45955.257634953705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45955.257634953705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45955.257634953705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45955.257634953705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45955.257634953705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45955.257634953705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45955.257634953705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45955.257634953705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45955.257634953705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45955.257634953705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45955.257634953705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45955.257634953705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45955.257634953705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45955.257634953705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45955.257634953705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45955.257634953705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45955.257634953705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45955.257634953705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45955.257634953705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45955.257634953705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45955.257634953705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45955.257634953705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45955.257634953705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45955.257634953705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45955.257634953705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45955.257634953705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45955.257634953705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45955.257634953705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45955.257634953705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45955.257634953705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45955.257634953705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45955.257634953705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45955.257634953705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45955.257634953705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45955.257634953705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45955.257634953705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45955.257634953705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45955.257634953705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45955.257634953705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45955.257634953705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45955.257634953705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45955.257634953705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45955.257634953705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45955.257634953705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45955.257634953705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45955.257634953705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45955.257634953705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45955.257634953705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45955.257634953705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45955.257634953705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45955.257634953705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45955.257634953705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45955.257634953705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45955.257634953705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45955.257634953705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45955.257634953705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45955.257634953705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45955.257634953705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45955.257634953705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45955.257634953705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45955.257634953705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45955.257634953705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45955.257634953705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45955.257634953705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45955.257634953705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45955.257634953705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45955.257634953705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45955.257634953705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45955.257634953705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45955.257634953705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45955.257634953705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45955.257634953705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45955.257634953705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45955.257634953705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45955.257634953705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45955.257634953705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45955.257634953705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45955.257634953705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45955.257634953705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45955.257634953705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45955.257634953705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45955.257634953705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45955.257634953705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45955.257634953705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45955.257634953705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45955.257634953705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45955.257634953705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45955.257634953705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45955.257634953705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45955.257634953705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45955.257634953705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45955.257634953705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45955.257634953705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45955.257634953705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45955.257634953705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45955.257634953705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45955.257634953705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45955.257634953705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45955.257634953705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45955.257634953705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45955.257634953705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45955.257634953705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45955.257634953705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45955.257634953705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45955.257634953705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45955.257634953705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45955.257634953705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45955.257634953705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45955.257634953705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45955.257634953705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45955.257634953705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45955.257634953705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45955.257634953705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45955.257634953705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45955.257634953705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45955.257634953705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45955.257634953705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45955.257634953705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45955.257634953705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45955.257634953705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45955.257634953705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45955.257634953705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45955.257634953705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45955.257634953705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45955.257634953705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45955.257634953705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45955.257634953705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45955.257634953705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45955.257634953705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45955.257634953705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45955.257634953705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45955.257634953705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45955.257634953705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45955.257634953705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45955.257634953705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45955.257634953705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45955.257634953705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45955.257634953705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45955.257634953705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45955.257634953705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45955.257634953705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45955.257634953705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45955.257634953705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45955.257634953705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45955.257634953705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45955.257634953705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45955.257634953705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45955.257634953705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45955.257634953705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45955.257634953705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45955.257634953705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45955.257634953705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45955.257634953705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45955.257634953705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45955.257634953705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45955.257634953705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45955.257634953705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45955.257634953705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45955.257634953705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45955.257634953705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45955.257634953705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45955.257634953705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45955.257634953705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45955.257634953705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45955.257634953705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45955.257634953705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45955.257634953705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45955.257634953705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45955.257634953705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45955.257634953705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45955.257634953705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45955.257634953705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45955.257634953705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45955.257634953705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45955.257634953705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45955.257634953705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45955.257634953705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45955.257634953705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45955.257634953705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45955.257634953705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45955.257634953705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45955.257634953705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45955.257634953705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45955.257634953705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45955.257634953705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45955.257634953705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45955.257634953705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45955.257634953705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45955.257634953705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45955.257634953705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45955.257634953705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45955.257634953705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45955.257634953705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45955.257634953705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45955.257634953705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45955.257634953705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45955.257634953705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45955.257634953705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45955.257634953705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45955.257634953705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45955.257634953705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45955.257634953705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45955.257634953705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45955.257634953705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45955.257634953705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45955.257634953705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45955.257634953705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45955.257634953705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45955.257634953705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45955.257634953705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45955.257634953705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45955.257634953705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45955.257634953705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45955.257634953705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45955.257634953705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45955.257634953705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45955.257634953705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45955.257634953705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45955.257634953705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45955.257634953705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45955.257634953705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45955.257634953705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45955.257634953705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45955.257634953705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45955.257634953705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45955.257634953705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45955.257634953705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45955.257634953705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45955.257634953705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45955.257634953705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45955.257634953705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45955.257634953705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45955.257634953705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45955.257634953705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45955.257634953705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45955.257634953705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45955.257634953705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45955.257634953705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45955.257634953705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45955.257634953705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45955.257634953705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45955.257634953705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45955.257634953705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45955.257634953705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45955.257634953705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45955.257634953705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45955.257634953705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45955.257634953705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45955.257634953705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45955.257634953705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45955.257634953705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45955.257634953705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45955.257634953705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45955.257634953705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45955.257634953705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45955.257634953705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45955.257634953705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45955.257634953705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45955.257634953705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45955.257634953705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45955.257634953705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45955.257634953705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45955.257634953705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45955.257634953705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45955.257634953705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45955.257634953705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45955.257634953705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45955.257634953705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45955.257634953705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45955.257634953705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45955.257634953705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45955.257634953705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45955.257634953705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45955.257634953705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45955.257634953705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45955.257634953705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45955.257634953705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45955.257634953705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45955.257634953705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45955.257634953705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45955.257634953705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45955.257634953705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45955.257634953705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45955.257634953705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45955.257634953705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45955.257634953705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45955.257634953705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45955.257634953705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45955.257634953705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45955.257634953705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45955.257634953705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45955.257634953705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45955.257634953705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45955.257634953705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45955.257634953705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45955.257634953705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45955.257634953705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45955.257634953705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45955.257634953705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45955.257634953705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45955.257634953705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45955.257634953705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45955.257634953705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45955.257634953705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45955.257634953705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45955.257634953705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45955.257634953705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45955.257634953705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45955.257634953705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45955.257634953705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45955.257634953705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45955.257634953705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45955.257634953705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45955.257634953705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45955.257634953705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45955.257634953705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45955.257634953705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45955.257634953705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45955.257634953705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45955.257634953705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45955.257634953705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45955.257634953705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45955.257634953705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45955.257634953705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45955.257634953705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45955.257634953705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45955.257634953705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45955.257634953705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45955.257634953705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45955.257634953705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45955.257634953705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45955.257634953705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45955.257634953705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45955.257634953705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45955.257634953705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45955.257634953705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45955.257634953705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45955.257634953705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45955.257634953705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45955.257634953705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45955.257634953705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45955.257634953705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45955.257634953705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45955.257634953705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45955.257634953705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45955.257634953705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45955.257634953705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45955.257634953705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45955.257634953705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45955.257634953705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45955.257634953705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45955.257634953705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45955.257634953705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45955.257634953705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45955.257634953705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45955.257634953705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45955.257634953705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45955.257634953705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45955.257634953705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45955.257634953705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45955.257634953705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45955.257634953705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45955.257634953705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45955.257634953705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45955.257634953705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45955.257634953705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45955.257634953705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45955.257634953705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45955.257634953705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45955.257634953705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45955.257634953705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45955.257634953705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45955.257634953705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45955.257634953705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45955.257634953705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45955.257634953705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45955.257634953705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45955.257634953705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45955.257634953705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45955.257634953705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45955.257634953705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45955.257634953705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45955.257634953705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45955.257634953705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45955.257634953705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45955.257634953705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45955.257634953705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45955.257634953705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45955.257634953705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45955.257634953705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45955.257634953705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45955.257634953705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45955.257634953705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45955.257634953705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45955.257634953705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45955.257634953705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45955.257634953705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45955.257634953705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45955.257634953705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45955.257634953705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45955.257634953705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45955.257634953705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45955.257634953705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45955.257634953705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45955.257634953705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45955.257634953705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45955.257634953705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45955.257634953705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45955.257634953705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45955.257634953705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45955.257634953705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45955.257634953705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45955.257634953705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45955.257634953705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45955.257634953705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45955.257634953705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45955.257634953705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45955.257634953705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45955.257634953705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45955.257634953705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45955.257634953705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45955.257634953705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45955.257634953705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45955.257634953705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45955.257634953705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45955.257634953705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45955.257634953705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45955.257634953705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45955.257634953705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45955.257634953705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45955.257634953705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45955.257634953705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45955.257634953705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45955.257634953705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45955.257634953705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45955.257634953705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45955.257634953705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45955.257634953705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45955.257634953705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45955.257634953705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45955.257634953705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45955.257634953705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45955.257634953705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45955.257634953705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45955.257634953705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45955.257634953705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45955.257634953705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45955.257634953705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45955.257634953705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45955.257634953705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45955.257634953705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45955.257634953705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45955.257634953705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45955.257634953705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45955.257634953705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45955.257634953705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45955.257634953705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45955.257634953705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45955.257634953705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45955.257634953705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45955.257634953705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45955.257634953705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45955.257634953705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45955.257634953705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45955.257634953705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45955.257634953705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45955.257634953705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45955.257634953705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45955.257634953705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45955.257634953705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45955.257634953705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45955.257634953705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45955.257634953705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45955.257634953705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45955.257634953705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45955.257634953705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45955.257634953705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45955.257634953705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45955.257634953705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45955.257634953705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45955.257634953705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45955.257634953705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45955.257634953705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45955.257634953705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45955.257634953705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45955.257634953705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45955.257634953705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45955.257634953705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45955.257634953705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45955.257634953705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45955.257634953705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45955.257634953705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45955.257634953705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45955.257634953705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45955.257634953705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45955.257634953705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45955.257634953705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45955.257634953705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45955.257634953705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45955.257634953705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45955.257634953705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45955.257634953705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45955.257634953705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45955.257634953705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45955.257634953705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45955.257634953705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45955.257634953705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45955.257634953705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45955.257634953705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45955.257634953705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45955.257634953705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45955.257634953705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45955.257634953705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45955.257634953705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45955.257634953705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45955.257634953705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45955.257634953705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45955.257634953705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45955.257634953705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45955.257634953705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45955.257634953705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45955.257634953705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45955.257634953705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45955.257634953705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45955.257634953705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45955.257634953705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45955.257634953705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45955.257634953705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45955.257634953705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45955.257634953705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45955.257634953705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45955.257634953705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45955.257634953705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45955.257634953705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45955.257634953705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45955.257634953705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45955.257634953705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45955.257634953705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45955.257634953705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45955.257634953705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45955.257634953705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45955.257634953705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45955.257634953705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45955.257634953705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45955.257634953705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45955.257634953705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45955.257634953705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45955.257634953705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45955.257634953705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45955.257634953705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45955.257634953705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45955.257634953705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45955.257634953705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45955.257634953705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45955.257634953705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45955.257634953705</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45955.257634953705</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45955.257634953705</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45955.257634953705</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0"/>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251.77691736110864</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7" t="s">
        <v>27420</v>
      </c>
      <c r="E3" s="99" t="s">
        <v>38998</v>
      </c>
      <c r="F3" s="124">
        <v>45953.634722222225</v>
      </c>
      <c r="G3" s="125">
        <f ca="1">IFERROR(NOW()-F3,"")</f>
        <v>1.622912731480028</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1</v>
      </c>
      <c r="D4" s="97" t="s">
        <v>33649</v>
      </c>
      <c r="E4" s="99" t="s">
        <v>38998</v>
      </c>
      <c r="F4" s="124"/>
      <c r="G4" s="125">
        <f ca="1">IFERROR(NOW()-F4,"")</f>
        <v>45955.257634953705</v>
      </c>
      <c r="H4" s="124">
        <v>45955.230868055558</v>
      </c>
      <c r="I4" s="120" t="str">
        <f>IFERROR(VLOOKUP(D4,DB!A:F,6,0),"")</f>
        <v>Generator-SG</v>
      </c>
      <c r="J4" s="120" t="str">
        <f>IFERROR(VLOOKUP(D4,DB!A:G,7,0),"")</f>
        <v>Vandalized</v>
      </c>
      <c r="K4" s="126" t="s">
        <v>39094</v>
      </c>
      <c r="L4" s="122" t="str">
        <f>IFERROR(VLOOKUP(D4,DB!A:I,9,0),"")</f>
        <v>Latis</v>
      </c>
    </row>
    <row r="5" spans="1:16" ht="15" customHeight="1">
      <c r="A5" s="120"/>
      <c r="B5" s="120" t="str">
        <f>IFERROR(VLOOKUP(D5,DB!A:K,11,0),"")</f>
        <v/>
      </c>
      <c r="C5" s="121"/>
      <c r="D5" s="94"/>
      <c r="E5" s="99"/>
      <c r="F5" s="124"/>
      <c r="G5" s="125">
        <f ca="1">IFERROR(NOW()-F5,"")</f>
        <v>45955.257634953705</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45955.257634953705</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45955.257634953705</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45955.257634953705</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45955.257634953705</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45955.257634953705</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45955.257634953705</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45955.257634953705</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45955.257634953705</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45955.257634953705</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62"/>
      <c r="E15" s="99"/>
      <c r="F15" s="124"/>
      <c r="G15" s="125">
        <f ca="1">IFERROR(NOW()-F15,"")</f>
        <v>45955.257634953705</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45955.257634953705</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45955.257634953705</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3"/>
      <c r="E18" s="99"/>
      <c r="F18" s="124"/>
      <c r="G18" s="125">
        <f ca="1">IFERROR(NOW()-F18,"")</f>
        <v>45955.257634953705</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45955.257634953705</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45955.257634953705</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45955.257634953705</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45955.257634953705</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45955.257634953705</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45955.257634953705</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45955.257634953705</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45955.257634953705</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45955.257634953705</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45955.257634953705</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45955.257634953705</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45955.257634953705</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45955.257634953705</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45955.257634953705</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45955.257634953705</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45955.257634953705</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45955.257634953705</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45955.257634953705</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45955.257634953705</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45955.257634953705</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45955.257634953705</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45955.257634953705</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45955.257634953705</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45955.257634953705</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45955.257634953705</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45955.257634953705</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45955.257634953705</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45955.257634953705</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45955.257634953705</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45955.257634953705</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45955.257634953705</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45955.257634953705</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45955.257634953705</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45955.257634953705</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45955.257634953705</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45955.257634953705</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45955.257634953705</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45955.257634953705</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45955.257634953705</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45955.257634953705</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45955.257634953705</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45955.257634953705</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45955.257634953705</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45955.257634953705</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45955.257634953705</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45955.257634953705</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45955.257634953705</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45955.257634953705</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45955.257634953705</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45955.257634953705</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45955.257634953705</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45955.257634953705</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45955.257634953705</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45955.257634953705</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45955.257634953705</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45955.257634953705</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45955.257634953705</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45955.257634953705</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45955.257634953705</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45955.257634953705</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45955.257634953705</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45955.257634953705</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45955.257634953705</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45955.257634953705</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45955.257634953705</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45955.257634953705</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45955.257634953705</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45955.257634953705</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45955.257634953705</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45955.257634953705</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45955.257634953705</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45955.257634953705</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45955.257634953705</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45955.257634953705</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45955.257634953705</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45955.257634953705</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45955.257634953705</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45955.257634953705</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45955.257634953705</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45955.257634953705</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45955.257634953705</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45955.257634953705</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45955.257634953705</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45955.257634953705</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45955.257634953705</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45955.257634953705</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45955.257634953705</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45955.257634953705</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45955.257634953705</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45955.257634953705</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45955.257634953705</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45955.257634953705</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45955.257634953705</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45955.257634953705</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45955.257634953705</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45955.257634953705</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45955.257634953705</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45955.257634953705</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45955.257634953705</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45955.257634953705</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45955.257634953705</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45955.257634953705</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45955.257634953705</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45955.257634953705</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45955.257634953705</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45955.257634953705</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45955.257634953705</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45955.257634953705</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45955.257634953705</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45955.257634953705</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45955.257634953705</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45955.257634953705</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45955.257634953705</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45955.257634953705</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45955.257634953705</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45955.257634953705</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45955.257634953705</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45955.257634953705</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45955.257634953705</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45955.257634953705</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45955.257634953705</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45955.257634953705</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45955.257634953705</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45955.257634953705</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45955.257634953705</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45955.257634953705</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45955.257634953705</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45955.257634953705</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45955.257634953705</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45955.257634953705</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45955.257634953705</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45955.257634953705</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45955.257634953705</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45955.257634953705</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45955.257634953705</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45955.257634953705</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45955.257634953705</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45955.257634953705</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45955.257634953705</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45955.257634953705</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45955.257634953705</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45955.257634953705</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45955.257634953705</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45955.257634953705</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45955.257634953705</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45955.257634953705</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45955.257634953705</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45955.257634953705</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45955.257634953705</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45955.257634953705</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45955.257634953705</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45955.257634953705</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45955.257634953705</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45955.257634953705</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45955.257634953705</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45955.257634953705</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45955.257634953705</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45955.257634953705</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45955.257634953705</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45955.257634953705</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45955.257634953705</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45955.257634953705</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45955.257634953705</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45955.257634953705</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45955.257634953705</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45955.257634953705</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45955.257634953705</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45955.257634953705</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45955.257634953705</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45955.257634953705</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45955.257634953705</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45955.257634953705</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45955.257634953705</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45955.257634953705</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45955.257634953705</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45955.257634953705</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45955.257634953705</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45955.257634953705</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45955.257634953705</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45955.257634953705</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45955.257634953705</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45955.257634953705</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45955.257634953705</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45955.257634953705</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45955.257634953705</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45955.257634953705</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45955.257634953705</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45955.257634953705</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45955.257634953705</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45955.257634953705</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45955.257634953705</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45955.257634953705</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45955.257634953705</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45955.257634953705</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45955.257634953705</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45955.257634953705</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45955.257634953705</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45955.257634953705</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45955.257634953705</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45955.257634953705</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45955.257634953705</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45955.257634953705</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45955.257634953705</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45955.257634953705</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45955.257634953705</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45955.257634953705</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45955.257634953705</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45955.257634953705</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45955.257634953705</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45955.257634953705</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45955.257634953705</v>
      </c>
      <c r="H229" s="124"/>
      <c r="I229" s="120" t="str">
        <f>IFERROR(VLOOKUP(D229,DB!A:F,6,0),"")</f>
        <v/>
      </c>
      <c r="J229" s="120" t="str">
        <f>IFERROR(VLOOKUP(D229,DB!A:G,7,0),"")</f>
        <v/>
      </c>
      <c r="K229" s="126"/>
      <c r="L229" s="122" t="str">
        <f>IFERROR(VLOOKUP(D229,DB!A:I,9,0),"")</f>
        <v/>
      </c>
    </row>
    <row r="230" spans="1:12" ht="15" customHeight="1">
      <c r="A230" s="127"/>
      <c r="B230" s="127" t="str">
        <f>IFERROR(VLOOKUP(D230,DB!A:K,11,0),"")</f>
        <v/>
      </c>
      <c r="C230" s="128"/>
      <c r="D230" s="129"/>
      <c r="E230" s="130"/>
      <c r="F230" s="131"/>
      <c r="G230" s="132">
        <f ca="1">IFERROR(NOW()-F230,"")</f>
        <v>45955.257634953705</v>
      </c>
      <c r="H230" s="131"/>
      <c r="I230" s="127" t="str">
        <f>IFERROR(VLOOKUP(D230,DB!A:F,6,0),"")</f>
        <v/>
      </c>
      <c r="J230" s="127" t="str">
        <f>IFERROR(VLOOKUP(D230,DB!A:G,7,0),"")</f>
        <v/>
      </c>
      <c r="K230" s="133"/>
      <c r="L230" s="129" t="str">
        <f>IFERROR(VLOOKUP(D230,DB!A:I,9,0),"")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tabSelected="1" workbookViewId="0">
      <selection activeCell="D8" sqref="D8"/>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63.425574768516526</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39081</v>
      </c>
      <c r="F3" s="38">
        <v>45926.188877314817</v>
      </c>
      <c r="G3" s="145">
        <f t="shared" ref="G3" ca="1" si="0">IFERROR(NOW()-F3,"")</f>
        <v>29.068757638888201</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39081</v>
      </c>
      <c r="F4" s="154">
        <v>45948.661111111112</v>
      </c>
      <c r="G4" s="155">
        <f ca="1">IFERROR(NOW()-F4,"")</f>
        <v>6.5965238425924326</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0.80799375000060536</v>
      </c>
      <c r="H5" s="154">
        <v>45954.369560185187</v>
      </c>
      <c r="I5" s="153" t="str">
        <f>IFERROR(VLOOKUP(D5,DB!A:F,6,0),"")</f>
        <v>SCECO</v>
      </c>
      <c r="J5" s="153" t="str">
        <f>IFERROR(VLOOKUP(D5,DB!A:G,7,0),"")</f>
        <v>Good</v>
      </c>
      <c r="K5" s="153" t="s">
        <v>39102</v>
      </c>
      <c r="L5" s="153" t="str">
        <f>IFERROR(VLOOKUP(D5,DB!A:I,9,0),"")</f>
        <v>Latis</v>
      </c>
    </row>
    <row r="6" spans="1:13" ht="15">
      <c r="A6" s="153"/>
      <c r="B6" s="153" t="str">
        <f>IFERROR(VLOOKUP(D6,DB!A:K,11,0),"")</f>
        <v/>
      </c>
      <c r="C6" s="153"/>
      <c r="D6" s="153"/>
      <c r="E6" s="153"/>
      <c r="F6" s="154"/>
      <c r="G6" s="155">
        <f ca="1">IFERROR(NOW()-F6,"")</f>
        <v>45955.257634953705</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45955.257634953705</v>
      </c>
      <c r="H7" s="154"/>
      <c r="I7" s="153" t="str">
        <f>IFERROR(VLOOKUP(D7,DB!A:F,6,0),"")</f>
        <v/>
      </c>
      <c r="J7" s="153" t="str">
        <f>IFERROR(VLOOKUP(D7,DB!A:G,7,0),"")</f>
        <v/>
      </c>
      <c r="K7" s="153"/>
      <c r="L7" s="153" t="str">
        <f>IFERROR(VLOOKUP(D7,DB!A:I,9,0),"")</f>
        <v/>
      </c>
    </row>
    <row r="8" spans="1:13" ht="15">
      <c r="A8" s="153"/>
      <c r="B8" s="153" t="str">
        <f>IFERROR(VLOOKUP(D8,DB!A:K,11,0),"")</f>
        <v/>
      </c>
      <c r="C8" s="153"/>
      <c r="D8" s="165"/>
      <c r="E8" s="153"/>
      <c r="F8" s="154"/>
      <c r="G8" s="155">
        <f ca="1">IFERROR(NOW()-F8,"")</f>
        <v>45955.257634953705</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45955.257634953705</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45955.257634953705</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45955.257634953705</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45955.257634953705</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45955.257634953705</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45955.257634953705</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45955.257634953705</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45955.257634953705</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45955.257634953705</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45955.257634953705</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45955.257634953705</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45955.257634953705</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45955.257634953705</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45955.257634953705</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45955.257634953705</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45955.257634953705</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45955.257634953705</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45955.257634953705</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45955.257634953705</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45955.257634953705</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45955.257634953705</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45955.257634953705</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45955.257634953705</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45955.257634953705</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45955.257634953705</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45955.257634953705</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45955.257634953705</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45955.257634953705</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45955.257634953705</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45955.257634953705</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45955.257634953705</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45955.257634953705</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45955.257634953705</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45955.257634953705</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45955.257634953705</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45955.257634953705</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45955.257634953705</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45955.257634953705</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45955.257634953705</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45955.257634953705</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45955.257634953705</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45955.257634953705</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45955.257634953705</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45955.257634953705</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45955.257634953705</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45955.257634953705</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45955.257634953705</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45955.257634953705</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45955.257634953705</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45955.257634953705</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45955.257634953705</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45955.257634953705</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45955.257634953705</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45955.257634953705</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45955.257634953705</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45955.257634953705</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45955.257634953705</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45955.257634953705</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45955.257634953705</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45955.257634953705</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45955.257634953705</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45955.257634953705</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45955.257634953705</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45955.257634953705</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45955.257634953705</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45955.257634953705</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45955.257634953705</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45955.257634953705</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45955.257634953705</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45955.257634953705</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45955.257634953705</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45955.257634953705</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45955.257634953705</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45955.257634953705</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45955.257634953705</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45955.257634953705</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45955.257634953705</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45955.257634953705</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45955.257634953705</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45955.257634953705</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45955.257634953705</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45955.257634953705</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45955.257634953705</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45955.257634953705</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45955.257634953705</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45955.257634953705</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45955.257634953705</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45955.257634953705</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45955.257634953705</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45955.257634953705</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45955.257634953705</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45955.257634953705</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45955.257634953705</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45955.257634953705</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45955.257634953705</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45955.257634953705</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45955.257634953705</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45955.257634953705</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45955.257634953705</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45955.257634953705</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45955.257634953705</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45955.257634953705</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45955.257634953705</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45955.257634953705</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45955.257634953705</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45955.257634953705</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45955.257634953705</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45955.257634953705</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45955.257634953705</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45955.257634953705</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45955.257634953705</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45955.257634953705</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45955.257634953705</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45955.257634953705</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45955.257634953705</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45955.257634953705</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45955.257634953705</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45955.257634953705</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45955.257634953705</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45955.257634953705</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45955.257634953705</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45955.257634953705</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45955.257634953705</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45955.257634953705</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45955.257634953705</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45955.257634953705</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45955.257634953705</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45955.257634953705</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45955.257634953705</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45955.257634953705</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45955.257634953705</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45955.257634953705</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45955.257634953705</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45955.257634953705</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45955.257634953705</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45955.257634953705</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45955.257634953705</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45955.257634953705</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45955.257634953705</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45955.257634953705</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45955.257634953705</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45955.257634953705</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45955.257634953705</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45955.257634953705</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45955.257634953705</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45955.257634953705</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45955.257634953705</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45955.257634953705</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45955.257634953705</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45955.257634953705</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45955.257634953705</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45955.257634953705</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45955.257634953705</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45955.257634953705</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45955.257634953705</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45955.257634953705</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45955.257634953705</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45955.257634953705</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45955.257634953705</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45955.257634953705</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45955.257634953705</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45955.257634953705</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45955.257634953705</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45955.257634953705</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45955.257634953705</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45955.257634953705</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45955.257634953705</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45955.257634953705</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45955.257634953705</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45955.257634953705</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45955.257634953705</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45955.257634953705</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45955.257634953705</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45955.257634953705</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45955.257634953705</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45955.257634953705</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45955.257634953705</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45955.257634953705</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45955.257634953705</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45955.257634953705</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45955.257634953705</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45955.257634953705</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45955.257634953705</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45955.257634953705</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45955.257634953705</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45955.257634953705</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45955.257634953705</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45955.257634953705</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45955.257634953705</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45955.257634953705</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45955.257634953705</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45955.257634953705</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45955.257634953705</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45955.257634953705</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45955.257634953705</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45955.257634953705</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45955.257634953705</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45955.257634953705</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45955.257634953705</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45955.257634953705</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45955.257634953705</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45955.257634953705</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45955.257634953705</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45955.257634953705</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45955.257634953705</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45955.257634953705</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45955.257634953705</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45955.257634953705</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45955.257634953705</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45955.257634953705</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45955.257634953705</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45955.257634953705</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45955.257634953705</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45955.257634953705</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45955.257634953705</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45955.257634953705</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45955.257634953705</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45955.257634953705</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45955.257634953705</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45955.257634953705</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45955.257634953705</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45955.257634953705</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45955.257634953705</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45955.257634953705</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45955.257634953705</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45955.257634953705</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45955.257634953705</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45955.257634953705</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45955.257634953705</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45955.257634953705</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45955.257634953705</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45955.257634953705</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45955.257634953705</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45955.257634953705</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45955.257634953705</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45955.257634953705</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45955.257634953705</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45955.257634953705</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45955.257634953705</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45955.257634953705</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45955.257634953705</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45955.257634953705</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45955.257634953705</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45955.257634953705</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45955.257634953705</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45955.257634953705</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45955.257634953705</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45955.257634953705</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45955.257634953705</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45955.257634953705</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45955.257634953705</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45955.257634953705</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45955.257634953705</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45955.257634953705</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45955.257634953705</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45955.257634953705</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45955.257634953705</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45955.257634953705</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45955.257634953705</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45955.257634953705</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45955.257634953705</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45955.257634953705</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45955.257634953705</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45955.257634953705</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45955.257634953705</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45955.257634953705</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45955.257634953705</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45955.257634953705</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45955.257634953705</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45955.257634953705</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45955.257634953705</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45955.257634953705</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45955.257634953705</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45955.257634953705</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45955.257634953705</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45955.257634953705</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45955.257634953705</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45955.257634953705</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45955.257634953705</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45955.257634953705</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45955.257634953705</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45955.257634953705</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45955.257634953705</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45955.257634953705</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45955.257634953705</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45955.257634953705</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45955.257634953705</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45955.257634953705</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45955.257634953705</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45955.257634953705</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45955.257634953705</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45955.257634953705</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45955.257634953705</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45955.257634953705</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45955.257634953705</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45955.257634953705</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45955.257634953705</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45955.257634953705</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45955.257634953705</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45955.257634953705</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45955.257634953705</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45955.257634953705</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45955.257634953705</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45955.257634953705</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45955.257634953705</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45955.257634953705</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45955.257634953705</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45955.257634953705</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45955.257634953705</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45955.257634953705</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45955.257634953705</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45955.257634953705</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45955.257634953705</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45955.257634953705</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45955.257634953705</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45955.257634953705</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45955.257634953705</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45955.257634953705</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45955.257634953705</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45955.257634953705</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45955.257634953705</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45955.257634953705</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45955.257634953705</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45955.257634953705</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45955.257634953705</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45955.257634953705</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45955.257634953705</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45955.257634953705</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45955.257634953705</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45955.257634953705</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45955.257634953705</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45955.257634953705</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45955.257634953705</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45955.257634953705</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45955.257634953705</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45955.257634953705</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45955.257634953705</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45955.257634953705</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45955.257634953705</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45955.257634953705</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45955.257634953705</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45955.257634953705</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45955.257634953705</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45955.257634953705</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45955.257634953705</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45955.257634953705</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45955.257634953705</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45955.257634953705</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45955.257634953705</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45955.257634953705</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45955.257634953705</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45955.257634953705</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45955.257634953705</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45955.257634953705</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45955.257634953705</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45955.257634953705</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45955.257634953705</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45955.257634953705</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45955.257634953705</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45955.257634953705</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45955.257634953705</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45955.257634953705</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45955.257634953705</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45955.257634953705</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45955.257634953705</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45955.257634953705</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45955.257634953705</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45955.257634953705</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45955.257634953705</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45955.257634953705</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45955.257634953705</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45955.257634953705</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45955.257634953705</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45955.257634953705</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45955.257634953705</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45955.257634953705</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45955.257634953705</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45955.257634953705</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45955.257634953705</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45955.257634953705</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45955.257634953705</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45955.257634953705</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45955.257634953705</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45955.257634953705</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45955.257634953705</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45955.257634953705</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45955.257634953705</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45955.257634953705</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45955.257634953705</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45955.257634953705</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45955.257634953705</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45955.257634953705</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45955.257634953705</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45955.257634953705</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45955.257634953705</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45955.257634953705</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45955.257634953705</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45955.257634953705</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45955.257634953705</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45955.257634953705</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45955.257634953705</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45955.257634953705</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45955.257634953705</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45955.257634953705</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45955.257634953705</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45955.257634953705</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45955.257634953705</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45955.257634953705</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45955.257634953705</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45955.257634953705</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45955.257634953705</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45955.257634953705</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45955.257634953705</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45955.257634953705</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45955.257634953705</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45955.257634953705</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45955.257634953705</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45955.257634953705</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45955.257634953705</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45955.257634953705</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45955.257634953705</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45955.257634953705</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45955.257634953705</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45955.257634953705</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45955.257634953705</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45955.257634953705</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45955.257634953705</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45955.257634953705</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45955.257634953705</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45955.257634953705</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45955.257634953705</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45955.257634953705</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45955.257634953705</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45955.257634953705</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45955.257634953705</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45955.257634953705</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45955.257634953705</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45955.257634953705</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45955.257634953705</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45955.257634953705</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45955.257634953705</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45955.257634953705</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45955.257634953705</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45955.257634953705</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45955.257634953705</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45955.257634953705</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45955.257634953705</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45955.257634953705</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45955.257634953705</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45955.257634953705</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45955.257634953705</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45955.257634953705</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45955.257634953705</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45955.257634953705</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45955.257634953705</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45955.257634953705</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45955.257634953705</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45955.257634953705</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45955.257634953705</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45955.257634953705</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45955.257634953705</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45955.257634953705</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45955.257634953705</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45955.257634953705</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45955.257634953705</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45955.257634953705</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45955.257634953705</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45955.257634953705</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45955.257634953705</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45955.257634953705</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45955.257634953705</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45955.257634953705</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45955.257634953705</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45955.257634953705</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45955.257634953705</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45955.257634953705</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45955.257634953705</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45955.257634953705</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45955.257634953705</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45955.257634953705</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45955.257634953705</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45955.257634953705</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45955.257634953705</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45955.257634953705</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45955.257634953705</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45955.257634953705</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45955.257634953705</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45955.257634953705</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45955.257634953705</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45955.257634953705</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45955.257634953705</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45955.257634953705</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45955.257634953705</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45955.257634953705</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45955.257634953705</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45955.257634953705</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45955.257634953705</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45955.257634953705</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45955.257634953705</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45955.257634953705</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45955.257634953705</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45955.257634953705</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45955.257634953705</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45955.257634953705</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45955.257634953705</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45955.257634953705</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45955.257634953705</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45955.257634953705</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45955.257634953705</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45955.257634953705</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45955.257634953705</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45955.257634953705</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45955.257634953705</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45955.257634953705</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45955.257634953705</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45955.257634953705</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45955.257634953705</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45955.257634953705</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45955.257634953705</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45955.257634953705</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45955.257634953705</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45955.257634953705</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45955.257634953705</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45955.257634953705</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45955.257634953705</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45955.257634953705</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45955.257634953705</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45955.257634953705</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45955.257634953705</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45955.257634953705</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45955.257634953705</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45955.257634953705</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45955.257634953705</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45955.257634953705</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45955.257634953705</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45955.257634953705</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45955.257634953705</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45955.257634953705</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45955.257634953705</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45955.257634953705</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45955.257634953705</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45955.257634953705</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45955.257634953705</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45955.257634953705</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45955.257634953705</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45955.257634953705</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45955.257634953705</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45955.257634953705</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45955.257634953705</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45955.257634953705</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45955.257634953705</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45955.257634953705</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45955.257634953705</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45955.257634953705</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45955.257634953705</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45955.257634953705</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45955.257634953705</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45955.257634953705</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45955.257634953705</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45955.257634953705</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45955.257634953705</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45955.257634953705</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45955.257634953705</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45955.257634953705</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45955.257634953705</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45955.257634953705</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45955.257634953705</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45955.257634953705</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45955.257634953705</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45955.257634953705</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45955.257634953705</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45955.257634953705</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45955.257634953705</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45955.257634953705</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45955.257634953705</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45955.257634953705</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45955.257634953705</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45955.257634953705</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45955.257634953705</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45955.257634953705</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45955.257634953705</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45955.257634953705</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45955.257634953705</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45955.257634953705</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45955.257634953705</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45955.257634953705</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45955.257634953705</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45955.257634953705</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45955.257634953705</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45955.257634953705</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45955.257634953705</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45955.257634953705</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45955.257634953705</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45955.257634953705</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45955.257634953705</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45955.257634953705</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45955.257634953705</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45955.257634953705</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45955.257634953705</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45955.257634953705</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45955.257634953705</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45955.257634953705</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45955.257634953705</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45955.257634953705</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45955.257634953705</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45955.257634953705</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45955.257634953705</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45955.257634953705</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45955.257634953705</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45955.257634953705</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2025-10-25T03:12:00Z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